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https://universityoflatvia387-my.sharepoint.com/personal/s20508_edu_lu_lv/Documents/Desktop/Datufaili/Datufaili_LV_RfC/Deponesanai/2023_Deponets/"/>
    </mc:Choice>
  </mc:AlternateContent>
  <xr:revisionPtr revIDLastSave="1034" documentId="11_11D87CC5F5FF1C2465F04DB699BB57DF878FBB4F" xr6:coauthVersionLast="47" xr6:coauthVersionMax="47" xr10:uidLastSave="{D0EB6AC0-BFF9-4FEB-8D03-127FAE8B20D4}"/>
  <bookViews>
    <workbookView xWindow="-108" yWindow="-108" windowWidth="23256" windowHeight="12456" xr2:uid="{00000000-000D-0000-FFFF-FFFF00000000}"/>
  </bookViews>
  <sheets>
    <sheet name="wt1" sheetId="2" r:id="rId1"/>
    <sheet name="wt2_IRD040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6" i="2" l="1"/>
  <c r="U9" i="2"/>
  <c r="U10" i="2"/>
  <c r="U11" i="2"/>
  <c r="U12" i="2"/>
  <c r="U13" i="2"/>
  <c r="U14" i="2"/>
  <c r="U17" i="2"/>
  <c r="U18" i="2"/>
  <c r="U19" i="2"/>
  <c r="U20" i="2"/>
  <c r="U21" i="2"/>
  <c r="U22" i="2"/>
  <c r="U5" i="2"/>
  <c r="R9" i="2"/>
  <c r="O9" i="2"/>
  <c r="O10" i="2"/>
  <c r="L19" i="2"/>
  <c r="F10" i="2"/>
  <c r="F11" i="2"/>
  <c r="F12" i="2"/>
  <c r="F13" i="2"/>
  <c r="F14" i="2"/>
  <c r="F9" i="2"/>
  <c r="F42" i="1"/>
  <c r="I29" i="1" s="1"/>
  <c r="L29" i="1" s="1"/>
  <c r="D56" i="1"/>
  <c r="D104" i="1"/>
  <c r="E104" i="1" s="1"/>
  <c r="D117" i="1"/>
  <c r="E117" i="1" s="1"/>
  <c r="D116" i="1"/>
  <c r="E116" i="1" s="1"/>
  <c r="D115" i="1"/>
  <c r="E115" i="1" s="1"/>
  <c r="F115" i="1" s="1"/>
  <c r="D114" i="1"/>
  <c r="E114" i="1" s="1"/>
  <c r="F114" i="1" s="1"/>
  <c r="D113" i="1"/>
  <c r="E113" i="1" s="1"/>
  <c r="D112" i="1"/>
  <c r="E112" i="1" s="1"/>
  <c r="D111" i="1"/>
  <c r="E111" i="1" s="1"/>
  <c r="D110" i="1"/>
  <c r="E110" i="1" s="1"/>
  <c r="D109" i="1"/>
  <c r="E109" i="1" s="1"/>
  <c r="D108" i="1"/>
  <c r="E108" i="1" s="1"/>
  <c r="D107" i="1"/>
  <c r="E107" i="1" s="1"/>
  <c r="F107" i="1" s="1"/>
  <c r="D106" i="1"/>
  <c r="E106" i="1" s="1"/>
  <c r="F106" i="1" s="1"/>
  <c r="D105" i="1"/>
  <c r="D57" i="1"/>
  <c r="D58" i="1"/>
  <c r="D55" i="1"/>
  <c r="D54" i="1"/>
  <c r="D53" i="1"/>
  <c r="D48" i="1"/>
  <c r="D49" i="1"/>
  <c r="D50" i="1"/>
  <c r="D51" i="1"/>
  <c r="D52" i="1"/>
  <c r="D47" i="1"/>
  <c r="D46" i="1"/>
  <c r="D45" i="1"/>
  <c r="I65" i="1"/>
  <c r="L65" i="1" s="1"/>
  <c r="R6" i="2"/>
  <c r="R10" i="2"/>
  <c r="R11" i="2"/>
  <c r="R12" i="2"/>
  <c r="R13" i="2"/>
  <c r="R14" i="2"/>
  <c r="R17" i="2"/>
  <c r="R18" i="2"/>
  <c r="R19" i="2"/>
  <c r="R20" i="2"/>
  <c r="R21" i="2"/>
  <c r="R22" i="2"/>
  <c r="R5" i="2"/>
  <c r="O17" i="2"/>
  <c r="O18" i="2"/>
  <c r="O19" i="2"/>
  <c r="O20" i="2"/>
  <c r="O21" i="2"/>
  <c r="O22" i="2"/>
  <c r="I17" i="2"/>
  <c r="L9" i="2"/>
  <c r="L10" i="2"/>
  <c r="L11" i="2"/>
  <c r="L12" i="2"/>
  <c r="L13" i="2"/>
  <c r="L14" i="2"/>
  <c r="L17" i="2"/>
  <c r="L18" i="2"/>
  <c r="L20" i="2"/>
  <c r="L21" i="2"/>
  <c r="L22" i="2"/>
  <c r="I9" i="2"/>
  <c r="I10" i="2"/>
  <c r="I11" i="2"/>
  <c r="I12" i="2"/>
  <c r="I13" i="2"/>
  <c r="I14" i="2"/>
  <c r="I18" i="2"/>
  <c r="I19" i="2"/>
  <c r="I20" i="2"/>
  <c r="I21" i="2"/>
  <c r="I22" i="2"/>
  <c r="I10" i="1" l="1"/>
  <c r="L10" i="1" s="1"/>
  <c r="J24" i="1"/>
  <c r="M24" i="1" s="1"/>
  <c r="E56" i="1"/>
  <c r="J29" i="1"/>
  <c r="M29" i="1" s="1"/>
  <c r="I36" i="1"/>
  <c r="L36" i="1" s="1"/>
  <c r="F112" i="1"/>
  <c r="I24" i="1"/>
  <c r="L24" i="1" s="1"/>
  <c r="I139" i="1"/>
  <c r="D139" i="1" s="1"/>
  <c r="F117" i="1"/>
  <c r="F108" i="1"/>
  <c r="F110" i="1"/>
  <c r="F111" i="1"/>
  <c r="E51" i="1"/>
  <c r="F51" i="1" s="1"/>
  <c r="F109" i="1"/>
  <c r="E105" i="1"/>
  <c r="F105" i="1" s="1"/>
  <c r="F113" i="1"/>
  <c r="F116" i="1"/>
  <c r="F104" i="1"/>
  <c r="E45" i="1"/>
  <c r="F45" i="1" s="1"/>
  <c r="E47" i="1"/>
  <c r="F47" i="1" s="1"/>
  <c r="E46" i="1"/>
  <c r="F46" i="1" s="1"/>
  <c r="E52" i="1"/>
  <c r="F52" i="1" s="1"/>
  <c r="E58" i="1"/>
  <c r="F58" i="1" s="1"/>
  <c r="E48" i="1"/>
  <c r="F48" i="1" s="1"/>
  <c r="E50" i="1"/>
  <c r="F50" i="1" s="1"/>
  <c r="F56" i="1"/>
  <c r="E57" i="1"/>
  <c r="F57" i="1" s="1"/>
  <c r="E53" i="1"/>
  <c r="F53" i="1" s="1"/>
  <c r="E49" i="1"/>
  <c r="F49" i="1" s="1"/>
  <c r="E54" i="1"/>
  <c r="F54" i="1" s="1"/>
  <c r="E55" i="1"/>
  <c r="F55" i="1" s="1"/>
  <c r="J27" i="1"/>
  <c r="M27" i="1" s="1"/>
  <c r="I21" i="1"/>
  <c r="L21" i="1" s="1"/>
  <c r="J41" i="1"/>
  <c r="M41" i="1" s="1"/>
  <c r="I17" i="1"/>
  <c r="L17" i="1" s="1"/>
  <c r="J31" i="1"/>
  <c r="M31" i="1" s="1"/>
  <c r="J17" i="1"/>
  <c r="M17" i="1" s="1"/>
  <c r="J39" i="1"/>
  <c r="J9" i="1"/>
  <c r="M9" i="1" s="1"/>
  <c r="J37" i="1"/>
  <c r="M37" i="1" s="1"/>
  <c r="J7" i="1"/>
  <c r="M7" i="1" s="1"/>
  <c r="I41" i="1"/>
  <c r="L41" i="1" s="1"/>
  <c r="J19" i="1"/>
  <c r="M19" i="1" s="1"/>
  <c r="I9" i="1"/>
  <c r="L9" i="1" s="1"/>
  <c r="I37" i="1"/>
  <c r="L37" i="1" s="1"/>
  <c r="J25" i="1"/>
  <c r="M25" i="1" s="1"/>
  <c r="J15" i="1"/>
  <c r="M15" i="1" s="1"/>
  <c r="J35" i="1"/>
  <c r="M35" i="1" s="1"/>
  <c r="I25" i="1"/>
  <c r="L25" i="1" s="1"/>
  <c r="J13" i="1"/>
  <c r="M13" i="1" s="1"/>
  <c r="J33" i="1"/>
  <c r="M33" i="1" s="1"/>
  <c r="J23" i="1"/>
  <c r="M23" i="1" s="1"/>
  <c r="I13" i="1"/>
  <c r="L13" i="1" s="1"/>
  <c r="I33" i="1"/>
  <c r="L33" i="1" s="1"/>
  <c r="J21" i="1"/>
  <c r="M21" i="1" s="1"/>
  <c r="J11" i="1"/>
  <c r="M11" i="1" s="1"/>
  <c r="J40" i="1"/>
  <c r="M40" i="1" s="1"/>
  <c r="J36" i="1"/>
  <c r="M36" i="1" s="1"/>
  <c r="J32" i="1"/>
  <c r="M32" i="1" s="1"/>
  <c r="J28" i="1"/>
  <c r="M28" i="1" s="1"/>
  <c r="J20" i="1"/>
  <c r="M20" i="1" s="1"/>
  <c r="J16" i="1"/>
  <c r="M16" i="1" s="1"/>
  <c r="J12" i="1"/>
  <c r="J8" i="1"/>
  <c r="M8" i="1" s="1"/>
  <c r="I40" i="1"/>
  <c r="L40" i="1" s="1"/>
  <c r="I32" i="1"/>
  <c r="L32" i="1" s="1"/>
  <c r="I28" i="1"/>
  <c r="L28" i="1" s="1"/>
  <c r="I20" i="1"/>
  <c r="L20" i="1" s="1"/>
  <c r="I16" i="1"/>
  <c r="I12" i="1"/>
  <c r="L12" i="1" s="1"/>
  <c r="I8" i="1"/>
  <c r="L8" i="1" s="1"/>
  <c r="I39" i="1"/>
  <c r="L39" i="1" s="1"/>
  <c r="I35" i="1"/>
  <c r="L35" i="1" s="1"/>
  <c r="I31" i="1"/>
  <c r="L31" i="1" s="1"/>
  <c r="I27" i="1"/>
  <c r="L27" i="1" s="1"/>
  <c r="I23" i="1"/>
  <c r="L23" i="1" s="1"/>
  <c r="I19" i="1"/>
  <c r="I15" i="1"/>
  <c r="L15" i="1" s="1"/>
  <c r="I11" i="1"/>
  <c r="L11" i="1" s="1"/>
  <c r="I7" i="1"/>
  <c r="L7" i="1" s="1"/>
  <c r="I6" i="1"/>
  <c r="L6" i="1" s="1"/>
  <c r="I121" i="1" s="1"/>
  <c r="J38" i="1"/>
  <c r="M38" i="1" s="1"/>
  <c r="J34" i="1"/>
  <c r="M34" i="1" s="1"/>
  <c r="J30" i="1"/>
  <c r="M30" i="1" s="1"/>
  <c r="J26" i="1"/>
  <c r="M26" i="1" s="1"/>
  <c r="J22" i="1"/>
  <c r="M22" i="1" s="1"/>
  <c r="J18" i="1"/>
  <c r="M18" i="1" s="1"/>
  <c r="J14" i="1"/>
  <c r="M14" i="1" s="1"/>
  <c r="J10" i="1"/>
  <c r="M10" i="1" s="1"/>
  <c r="J6" i="1"/>
  <c r="M6" i="1" s="1"/>
  <c r="I38" i="1"/>
  <c r="L38" i="1" s="1"/>
  <c r="I34" i="1"/>
  <c r="L34" i="1" s="1"/>
  <c r="I30" i="1"/>
  <c r="L30" i="1" s="1"/>
  <c r="I26" i="1"/>
  <c r="L26" i="1" s="1"/>
  <c r="I22" i="1"/>
  <c r="L22" i="1" s="1"/>
  <c r="I18" i="1"/>
  <c r="L18" i="1" s="1"/>
  <c r="I14" i="1"/>
  <c r="F18" i="2"/>
  <c r="F19" i="2"/>
  <c r="F20" i="2"/>
  <c r="F21" i="2"/>
  <c r="F22" i="2"/>
  <c r="F17" i="2"/>
  <c r="I66" i="1"/>
  <c r="L66" i="1" s="1"/>
  <c r="J66" i="1"/>
  <c r="M66" i="1" s="1"/>
  <c r="I67" i="1"/>
  <c r="J67" i="1"/>
  <c r="M67" i="1" s="1"/>
  <c r="I68" i="1"/>
  <c r="J68" i="1"/>
  <c r="M68" i="1" s="1"/>
  <c r="I69" i="1"/>
  <c r="L69" i="1" s="1"/>
  <c r="I125" i="1" s="1"/>
  <c r="D125" i="1" s="1"/>
  <c r="J69" i="1"/>
  <c r="M69" i="1" s="1"/>
  <c r="I70" i="1"/>
  <c r="L70" i="1" s="1"/>
  <c r="J70" i="1"/>
  <c r="M70" i="1" s="1"/>
  <c r="I71" i="1"/>
  <c r="J71" i="1"/>
  <c r="M71" i="1" s="1"/>
  <c r="I72" i="1"/>
  <c r="L72" i="1" s="1"/>
  <c r="J72" i="1"/>
  <c r="M72" i="1" s="1"/>
  <c r="I73" i="1"/>
  <c r="L73" i="1" s="1"/>
  <c r="J73" i="1"/>
  <c r="M73" i="1" s="1"/>
  <c r="I74" i="1"/>
  <c r="L74" i="1" s="1"/>
  <c r="J74" i="1"/>
  <c r="M74" i="1" s="1"/>
  <c r="I75" i="1"/>
  <c r="L75" i="1" s="1"/>
  <c r="J75" i="1"/>
  <c r="M75" i="1" s="1"/>
  <c r="I76" i="1"/>
  <c r="L76" i="1" s="1"/>
  <c r="J76" i="1"/>
  <c r="M76" i="1" s="1"/>
  <c r="I77" i="1"/>
  <c r="L77" i="1" s="1"/>
  <c r="J77" i="1"/>
  <c r="M77" i="1" s="1"/>
  <c r="I78" i="1"/>
  <c r="L78" i="1" s="1"/>
  <c r="J78" i="1"/>
  <c r="M78" i="1" s="1"/>
  <c r="I79" i="1"/>
  <c r="J79" i="1"/>
  <c r="M79" i="1" s="1"/>
  <c r="I80" i="1"/>
  <c r="J80" i="1"/>
  <c r="M80" i="1" s="1"/>
  <c r="I81" i="1"/>
  <c r="L81" i="1" s="1"/>
  <c r="J81" i="1"/>
  <c r="M81" i="1" s="1"/>
  <c r="I82" i="1"/>
  <c r="L82" i="1" s="1"/>
  <c r="J82" i="1"/>
  <c r="M82" i="1" s="1"/>
  <c r="I83" i="1"/>
  <c r="L83" i="1" s="1"/>
  <c r="J83" i="1"/>
  <c r="M83" i="1" s="1"/>
  <c r="I84" i="1"/>
  <c r="L84" i="1" s="1"/>
  <c r="J84" i="1"/>
  <c r="M84" i="1" s="1"/>
  <c r="I85" i="1"/>
  <c r="L85" i="1" s="1"/>
  <c r="J85" i="1"/>
  <c r="M85" i="1" s="1"/>
  <c r="I86" i="1"/>
  <c r="L86" i="1" s="1"/>
  <c r="J86" i="1"/>
  <c r="M86" i="1" s="1"/>
  <c r="I87" i="1"/>
  <c r="L87" i="1" s="1"/>
  <c r="J87" i="1"/>
  <c r="M87" i="1" s="1"/>
  <c r="I88" i="1"/>
  <c r="L88" i="1" s="1"/>
  <c r="J88" i="1"/>
  <c r="M88" i="1" s="1"/>
  <c r="I89" i="1"/>
  <c r="L89" i="1" s="1"/>
  <c r="J89" i="1"/>
  <c r="M89" i="1" s="1"/>
  <c r="I90" i="1"/>
  <c r="L90" i="1" s="1"/>
  <c r="J90" i="1"/>
  <c r="M90" i="1" s="1"/>
  <c r="I91" i="1"/>
  <c r="L91" i="1" s="1"/>
  <c r="J91" i="1"/>
  <c r="M91" i="1" s="1"/>
  <c r="I92" i="1"/>
  <c r="J92" i="1"/>
  <c r="M92" i="1" s="1"/>
  <c r="I93" i="1"/>
  <c r="L93" i="1" s="1"/>
  <c r="J93" i="1"/>
  <c r="M93" i="1" s="1"/>
  <c r="I94" i="1"/>
  <c r="L94" i="1" s="1"/>
  <c r="J94" i="1"/>
  <c r="M94" i="1" s="1"/>
  <c r="I95" i="1"/>
  <c r="L95" i="1" s="1"/>
  <c r="J95" i="1"/>
  <c r="M95" i="1" s="1"/>
  <c r="I96" i="1"/>
  <c r="J96" i="1"/>
  <c r="M96" i="1" s="1"/>
  <c r="I97" i="1"/>
  <c r="L97" i="1" s="1"/>
  <c r="J97" i="1"/>
  <c r="M97" i="1" s="1"/>
  <c r="I98" i="1"/>
  <c r="L98" i="1" s="1"/>
  <c r="J98" i="1"/>
  <c r="M98" i="1" s="1"/>
  <c r="I99" i="1"/>
  <c r="J99" i="1"/>
  <c r="M99" i="1" s="1"/>
  <c r="I100" i="1"/>
  <c r="J100" i="1"/>
  <c r="M100" i="1" s="1"/>
  <c r="J65" i="1"/>
  <c r="M65" i="1" s="1"/>
  <c r="M39" i="1" l="1"/>
  <c r="J154" i="1" s="1"/>
  <c r="D190" i="1" s="1"/>
  <c r="J121" i="1"/>
  <c r="D157" i="1" s="1"/>
  <c r="R157" i="1" s="1"/>
  <c r="I151" i="1"/>
  <c r="D151" i="1" s="1"/>
  <c r="D121" i="1"/>
  <c r="R121" i="1" s="1"/>
  <c r="I126" i="1"/>
  <c r="D126" i="1" s="1"/>
  <c r="R126" i="1" s="1"/>
  <c r="I141" i="1"/>
  <c r="D141" i="1" s="1"/>
  <c r="I137" i="1"/>
  <c r="D137" i="1" s="1"/>
  <c r="R137" i="1" s="1"/>
  <c r="J151" i="1"/>
  <c r="D187" i="1" s="1"/>
  <c r="J155" i="1"/>
  <c r="D191" i="1" s="1"/>
  <c r="I130" i="1"/>
  <c r="D130" i="1" s="1"/>
  <c r="R130" i="1" s="1"/>
  <c r="I140" i="1"/>
  <c r="D140" i="1" s="1"/>
  <c r="J123" i="1"/>
  <c r="D159" i="1" s="1"/>
  <c r="R159" i="1" s="1"/>
  <c r="I132" i="1"/>
  <c r="D132" i="1" s="1"/>
  <c r="R132" i="1" s="1"/>
  <c r="I138" i="1"/>
  <c r="D138" i="1" s="1"/>
  <c r="R138" i="1" s="1"/>
  <c r="I144" i="1"/>
  <c r="D144" i="1" s="1"/>
  <c r="J147" i="1"/>
  <c r="D183" i="1" s="1"/>
  <c r="R183" i="1" s="1"/>
  <c r="I153" i="1"/>
  <c r="D153" i="1" s="1"/>
  <c r="I142" i="1"/>
  <c r="D142" i="1" s="1"/>
  <c r="J135" i="1"/>
  <c r="D171" i="1" s="1"/>
  <c r="R171" i="1" s="1"/>
  <c r="I147" i="1"/>
  <c r="J131" i="1"/>
  <c r="D167" i="1" s="1"/>
  <c r="I133" i="1"/>
  <c r="D133" i="1" s="1"/>
  <c r="R133" i="1" s="1"/>
  <c r="I122" i="1"/>
  <c r="D122" i="1" s="1"/>
  <c r="I128" i="1"/>
  <c r="D128" i="1" s="1"/>
  <c r="R128" i="1" s="1"/>
  <c r="L99" i="1"/>
  <c r="I155" i="1" s="1"/>
  <c r="D155" i="1" s="1"/>
  <c r="I150" i="1"/>
  <c r="J143" i="1"/>
  <c r="D179" i="1" s="1"/>
  <c r="I146" i="1"/>
  <c r="I143" i="1"/>
  <c r="D143" i="1" s="1"/>
  <c r="L14" i="1"/>
  <c r="I129" i="1" s="1"/>
  <c r="D129" i="1" s="1"/>
  <c r="R129" i="1" s="1"/>
  <c r="I145" i="1"/>
  <c r="L19" i="1"/>
  <c r="I134" i="1" s="1"/>
  <c r="D134" i="1" s="1"/>
  <c r="R134" i="1" s="1"/>
  <c r="L16" i="1"/>
  <c r="I131" i="1" s="1"/>
  <c r="D131" i="1" s="1"/>
  <c r="R131" i="1" s="1"/>
  <c r="M12" i="1"/>
  <c r="J127" i="1" s="1"/>
  <c r="D163" i="1" s="1"/>
  <c r="R163" i="1" s="1"/>
  <c r="L79" i="1"/>
  <c r="I135" i="1" s="1"/>
  <c r="D135" i="1" s="1"/>
  <c r="R135" i="1" s="1"/>
  <c r="L71" i="1"/>
  <c r="I127" i="1" s="1"/>
  <c r="D127" i="1" s="1"/>
  <c r="R127" i="1" s="1"/>
  <c r="L67" i="1"/>
  <c r="I123" i="1" s="1"/>
  <c r="D123" i="1" s="1"/>
  <c r="R123" i="1" s="1"/>
  <c r="J139" i="1"/>
  <c r="D175" i="1" s="1"/>
  <c r="L100" i="1"/>
  <c r="I156" i="1" s="1"/>
  <c r="D156" i="1" s="1"/>
  <c r="L96" i="1"/>
  <c r="I152" i="1" s="1"/>
  <c r="D152" i="1" s="1"/>
  <c r="L92" i="1"/>
  <c r="I148" i="1" s="1"/>
  <c r="L80" i="1"/>
  <c r="I136" i="1" s="1"/>
  <c r="D136" i="1" s="1"/>
  <c r="R136" i="1" s="1"/>
  <c r="L68" i="1"/>
  <c r="I124" i="1" s="1"/>
  <c r="D124" i="1" s="1"/>
  <c r="R124" i="1" s="1"/>
  <c r="I149" i="1"/>
  <c r="R167" i="1"/>
  <c r="R125" i="1"/>
  <c r="R122" i="1"/>
  <c r="J141" i="1"/>
  <c r="D177" i="1" s="1"/>
  <c r="J149" i="1"/>
  <c r="D185" i="1" s="1"/>
  <c r="I154" i="1"/>
  <c r="D154" i="1" s="1"/>
  <c r="J125" i="1"/>
  <c r="D161" i="1" s="1"/>
  <c r="J129" i="1"/>
  <c r="D165" i="1" s="1"/>
  <c r="J133" i="1"/>
  <c r="D169" i="1" s="1"/>
  <c r="J137" i="1"/>
  <c r="D173" i="1" s="1"/>
  <c r="J145" i="1"/>
  <c r="D181" i="1" s="1"/>
  <c r="J153" i="1"/>
  <c r="D189" i="1" s="1"/>
  <c r="J122" i="1"/>
  <c r="D158" i="1" s="1"/>
  <c r="J124" i="1"/>
  <c r="D160" i="1" s="1"/>
  <c r="J126" i="1"/>
  <c r="D162" i="1" s="1"/>
  <c r="J128" i="1"/>
  <c r="D164" i="1" s="1"/>
  <c r="J130" i="1"/>
  <c r="D166" i="1" s="1"/>
  <c r="J132" i="1"/>
  <c r="D168" i="1" s="1"/>
  <c r="J134" i="1"/>
  <c r="D170" i="1" s="1"/>
  <c r="J136" i="1"/>
  <c r="D172" i="1" s="1"/>
  <c r="J138" i="1"/>
  <c r="D174" i="1" s="1"/>
  <c r="J140" i="1"/>
  <c r="D176" i="1" s="1"/>
  <c r="J142" i="1"/>
  <c r="D178" i="1" s="1"/>
  <c r="J144" i="1"/>
  <c r="D180" i="1" s="1"/>
  <c r="J146" i="1"/>
  <c r="D182" i="1" s="1"/>
  <c r="J148" i="1"/>
  <c r="D184" i="1" s="1"/>
  <c r="J150" i="1"/>
  <c r="D186" i="1" s="1"/>
  <c r="J152" i="1"/>
  <c r="D188" i="1" s="1"/>
  <c r="J156" i="1"/>
  <c r="D192" i="1" s="1"/>
  <c r="R191" i="1" l="1"/>
  <c r="R156" i="1"/>
  <c r="D150" i="1"/>
  <c r="R150" i="1" s="1"/>
  <c r="D148" i="1"/>
  <c r="R148" i="1" s="1"/>
  <c r="R155" i="1"/>
  <c r="R153" i="1"/>
  <c r="R152" i="1"/>
  <c r="D145" i="1"/>
  <c r="R145" i="1" s="1"/>
  <c r="R187" i="1"/>
  <c r="D149" i="1"/>
  <c r="R149" i="1" s="1"/>
  <c r="D146" i="1"/>
  <c r="R146" i="1" s="1"/>
  <c r="D147" i="1"/>
  <c r="R147" i="1" s="1"/>
  <c r="R151" i="1"/>
  <c r="R179" i="1"/>
  <c r="R175" i="1"/>
  <c r="R144" i="1"/>
  <c r="R143" i="1"/>
  <c r="R141" i="1"/>
  <c r="R139" i="1"/>
  <c r="R140" i="1"/>
  <c r="R142" i="1"/>
  <c r="R192" i="1"/>
  <c r="R182" i="1"/>
  <c r="R180" i="1"/>
  <c r="R165" i="1"/>
  <c r="R178" i="1"/>
  <c r="R162" i="1"/>
  <c r="R161" i="1"/>
  <c r="R168" i="1"/>
  <c r="R166" i="1"/>
  <c r="R160" i="1"/>
  <c r="R190" i="1"/>
  <c r="R174" i="1"/>
  <c r="R158" i="1"/>
  <c r="R185" i="1"/>
  <c r="R188" i="1"/>
  <c r="R172" i="1"/>
  <c r="R189" i="1"/>
  <c r="R177" i="1"/>
  <c r="R184" i="1"/>
  <c r="R169" i="1"/>
  <c r="R164" i="1"/>
  <c r="R176" i="1"/>
  <c r="R154" i="1"/>
  <c r="R186" i="1"/>
  <c r="R170" i="1"/>
  <c r="R181" i="1"/>
  <c r="R173" i="1"/>
  <c r="F6" i="2"/>
  <c r="F5" i="2"/>
  <c r="I6" i="2"/>
  <c r="I5" i="2"/>
  <c r="L5" i="2"/>
  <c r="L6" i="2"/>
  <c r="O11" i="2"/>
  <c r="O14" i="2"/>
  <c r="O12" i="2"/>
  <c r="O13" i="2"/>
  <c r="O6" i="2" l="1"/>
  <c r="O5" i="2"/>
</calcChain>
</file>

<file path=xl/sharedStrings.xml><?xml version="1.0" encoding="utf-8"?>
<sst xmlns="http://schemas.openxmlformats.org/spreadsheetml/2006/main" count="593" uniqueCount="59">
  <si>
    <t>Vīrieši</t>
  </si>
  <si>
    <t>Sievietes</t>
  </si>
  <si>
    <t>Rīgas reģions</t>
  </si>
  <si>
    <t>gadi 18-24</t>
  </si>
  <si>
    <t>gadi 25-34</t>
  </si>
  <si>
    <t>gadi 35-44</t>
  </si>
  <si>
    <t>gadi 45-54</t>
  </si>
  <si>
    <t>gadi 55-64</t>
  </si>
  <si>
    <t>gadi 65 +</t>
  </si>
  <si>
    <t>Pierīgas reģions</t>
  </si>
  <si>
    <t>Vidzemes reģions</t>
  </si>
  <si>
    <t>Kurzemes reģions</t>
  </si>
  <si>
    <t>Zemgales reģions</t>
  </si>
  <si>
    <t>Latgales reģions</t>
  </si>
  <si>
    <t>Count</t>
  </si>
  <si>
    <t>Dzimums</t>
  </si>
  <si>
    <t>Vīrietis</t>
  </si>
  <si>
    <t>Sieviete</t>
  </si>
  <si>
    <t>18-24</t>
  </si>
  <si>
    <t>25-34</t>
  </si>
  <si>
    <t>35-44</t>
  </si>
  <si>
    <t>45-54</t>
  </si>
  <si>
    <t>55-64</t>
  </si>
  <si>
    <t>65+</t>
  </si>
  <si>
    <t>Ģen.pop. 18+</t>
  </si>
  <si>
    <t>Vecuma grupas</t>
  </si>
  <si>
    <t>Reģions</t>
  </si>
  <si>
    <t>Izlase</t>
  </si>
  <si>
    <t>SVARI2</t>
  </si>
  <si>
    <t>dzimums</t>
  </si>
  <si>
    <t>Ģen.pop., no CSP IRD040 tabulas</t>
  </si>
  <si>
    <t>Izlase, RfC aptauja 2021.g.</t>
  </si>
  <si>
    <t>Svaru koeficienti, noapaļoti</t>
  </si>
  <si>
    <t>Svaru koeficienti</t>
  </si>
  <si>
    <t>wt1 - solis 1</t>
  </si>
  <si>
    <t>wt1 - solis 2</t>
  </si>
  <si>
    <t>wt1 - solis 3</t>
  </si>
  <si>
    <t>wt1 - solis 4</t>
  </si>
  <si>
    <t>wt1 - solis 5</t>
  </si>
  <si>
    <t>2021.gads</t>
  </si>
  <si>
    <t>regions</t>
  </si>
  <si>
    <t>vecums_gr</t>
  </si>
  <si>
    <t>Latvija kopā</t>
  </si>
  <si>
    <t>I kolonna noapaļota</t>
  </si>
  <si>
    <t>J kolonna noapaļota</t>
  </si>
  <si>
    <t>N</t>
  </si>
  <si>
    <t>daļa</t>
  </si>
  <si>
    <t>%, ar 1 zīmi aiz komata</t>
  </si>
  <si>
    <t>GALA APAĻOTIE KOEFICIENTI</t>
  </si>
  <si>
    <t>Izlasē kopā</t>
  </si>
  <si>
    <t>reg_svariem</t>
  </si>
  <si>
    <t>piezīmes</t>
  </si>
  <si>
    <t>Latgales reģiona svari 3 zīmes aiz komata, bet noapaļotas uz augšu, jo kopējā reģionu pārstāvniecības summa ir 99,9% ģenerālajā kopā</t>
  </si>
  <si>
    <t>vecums_gr Vecuma grupas * dzimums Dzimums * reg_svariem Crosstabulation</t>
  </si>
  <si>
    <t>vecuma_gr</t>
  </si>
  <si>
    <t>Attiecīgajā solī sveramais mainīgais</t>
  </si>
  <si>
    <t>Apaļots atšķirīgi no 1 zīmes aiz komata tikai, lai summa veidojas 100,0 pie 1 zīmes aiz komata</t>
  </si>
  <si>
    <t>wt1 - gala</t>
  </si>
  <si>
    <t>Svari Latvijas iedzīvotāju aptaujā projektā “Gatavi pārmaiņām? Kopīgo dabas resursu ilgtspējīga pārvaldība” (LZP FLPP projekta Nr. lzp-2019/1-0319)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</si>
</sst>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€_-;\-* #,##0.00\ _€_-;_-* &quot;-&quot;??\ _€_-;_-@_-"/>
    <numFmt numFmtId="165" formatCode="###0"/>
    <numFmt numFmtId="166" formatCode="0.0"/>
    <numFmt numFmtId="167" formatCode="0.000"/>
    <numFmt numFmtId="168" formatCode="_-* #,##0.000\ _€_-;\-* #,##0.000\ _€_-;_-* &quot;-&quot;??\ _€_-;_-@_-"/>
    <numFmt numFmtId="169" formatCode="0.00000"/>
    <numFmt numFmtId="170" formatCode="0.000%"/>
  </numFmts>
  <fonts count="14" x14ac:knownFonts="1">
    <font>
      <sz val="11"/>
      <color rgb="FF000000"/>
      <name val="Calibri"/>
      <family val="2"/>
    </font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  <charset val="186"/>
    </font>
    <font>
      <sz val="10"/>
      <name val="Arial"/>
      <family val="2"/>
      <charset val="186"/>
    </font>
    <font>
      <sz val="9"/>
      <color indexed="60"/>
      <name val="Arial"/>
      <family val="2"/>
      <charset val="186"/>
    </font>
    <font>
      <sz val="9"/>
      <color indexed="62"/>
      <name val="Arial"/>
      <family val="2"/>
      <charset val="186"/>
    </font>
    <font>
      <b/>
      <sz val="11"/>
      <color rgb="FF000000"/>
      <name val="Calibri"/>
      <family val="2"/>
      <charset val="186"/>
    </font>
    <font>
      <b/>
      <sz val="9"/>
      <color indexed="8"/>
      <name val="Arial Bold"/>
    </font>
    <font>
      <sz val="10"/>
      <name val="Arial"/>
      <family val="2"/>
    </font>
    <font>
      <i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21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/>
      <top/>
      <bottom/>
      <diagonal/>
    </border>
    <border>
      <left/>
      <right/>
      <top/>
      <bottom style="thin">
        <color indexed="61"/>
      </bottom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/>
      <top/>
      <bottom style="thin">
        <color indexed="61"/>
      </bottom>
      <diagonal/>
    </border>
    <border>
      <left/>
      <right/>
      <top style="thin">
        <color indexed="61"/>
      </top>
      <bottom/>
      <diagonal/>
    </border>
    <border>
      <left/>
      <right/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 style="thin">
        <color indexed="63"/>
      </right>
      <top style="thin">
        <color indexed="22"/>
      </top>
      <bottom/>
      <diagonal/>
    </border>
    <border>
      <left style="thin">
        <color indexed="63"/>
      </left>
      <right style="thin">
        <color indexed="63"/>
      </right>
      <top style="thin">
        <color indexed="22"/>
      </top>
      <bottom/>
      <diagonal/>
    </border>
    <border>
      <left style="thin">
        <color indexed="63"/>
      </left>
      <right/>
      <top style="thin">
        <color indexed="22"/>
      </top>
      <bottom/>
      <diagonal/>
    </border>
  </borders>
  <cellStyleXfs count="42">
    <xf numFmtId="0" fontId="0" fillId="0" borderId="0" applyNumberFormat="0" applyBorder="0" applyAlignment="0"/>
    <xf numFmtId="164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5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</cellStyleXfs>
  <cellXfs count="50">
    <xf numFmtId="0" fontId="0" fillId="0" borderId="0" xfId="0"/>
    <xf numFmtId="0" fontId="3" fillId="0" borderId="0" xfId="0" applyFont="1"/>
    <xf numFmtId="0" fontId="4" fillId="0" borderId="0" xfId="0" applyFont="1"/>
    <xf numFmtId="1" fontId="0" fillId="0" borderId="0" xfId="0" applyNumberFormat="1"/>
    <xf numFmtId="0" fontId="5" fillId="0" borderId="0" xfId="3"/>
    <xf numFmtId="0" fontId="7" fillId="0" borderId="5" xfId="3" applyFont="1" applyBorder="1" applyAlignment="1">
      <alignment horizontal="center" wrapText="1"/>
    </xf>
    <xf numFmtId="0" fontId="7" fillId="0" borderId="6" xfId="3" applyFont="1" applyBorder="1" applyAlignment="1">
      <alignment horizontal="center" wrapText="1"/>
    </xf>
    <xf numFmtId="0" fontId="7" fillId="3" borderId="9" xfId="3" applyFont="1" applyFill="1" applyBorder="1" applyAlignment="1">
      <alignment horizontal="left" vertical="top" wrapText="1"/>
    </xf>
    <xf numFmtId="165" fontId="6" fillId="0" borderId="10" xfId="3" applyNumberFormat="1" applyFont="1" applyBorder="1" applyAlignment="1">
      <alignment horizontal="right" vertical="top"/>
    </xf>
    <xf numFmtId="165" fontId="6" fillId="0" borderId="11" xfId="3" applyNumberFormat="1" applyFont="1" applyBorder="1" applyAlignment="1">
      <alignment horizontal="right" vertical="top"/>
    </xf>
    <xf numFmtId="165" fontId="6" fillId="0" borderId="12" xfId="3" applyNumberFormat="1" applyFont="1" applyBorder="1" applyAlignment="1">
      <alignment horizontal="right" vertical="top"/>
    </xf>
    <xf numFmtId="0" fontId="7" fillId="3" borderId="13" xfId="3" applyFont="1" applyFill="1" applyBorder="1" applyAlignment="1">
      <alignment horizontal="left" vertical="top" wrapText="1"/>
    </xf>
    <xf numFmtId="165" fontId="6" fillId="0" borderId="14" xfId="3" applyNumberFormat="1" applyFont="1" applyBorder="1" applyAlignment="1">
      <alignment horizontal="right" vertical="top"/>
    </xf>
    <xf numFmtId="165" fontId="6" fillId="0" borderId="15" xfId="3" applyNumberFormat="1" applyFont="1" applyBorder="1" applyAlignment="1">
      <alignment horizontal="right" vertical="top"/>
    </xf>
    <xf numFmtId="165" fontId="6" fillId="0" borderId="16" xfId="3" applyNumberFormat="1" applyFont="1" applyBorder="1" applyAlignment="1">
      <alignment horizontal="right" vertical="top"/>
    </xf>
    <xf numFmtId="0" fontId="7" fillId="3" borderId="17" xfId="3" applyFont="1" applyFill="1" applyBorder="1" applyAlignment="1">
      <alignment horizontal="left" vertical="top" wrapText="1"/>
    </xf>
    <xf numFmtId="165" fontId="6" fillId="0" borderId="18" xfId="3" applyNumberFormat="1" applyFont="1" applyBorder="1" applyAlignment="1">
      <alignment horizontal="right" vertical="top"/>
    </xf>
    <xf numFmtId="165" fontId="6" fillId="0" borderId="19" xfId="3" applyNumberFormat="1" applyFont="1" applyBorder="1" applyAlignment="1">
      <alignment horizontal="right" vertical="top"/>
    </xf>
    <xf numFmtId="165" fontId="6" fillId="0" borderId="20" xfId="3" applyNumberFormat="1" applyFont="1" applyBorder="1" applyAlignment="1">
      <alignment horizontal="right" vertical="top"/>
    </xf>
    <xf numFmtId="166" fontId="0" fillId="0" borderId="0" xfId="0" applyNumberFormat="1"/>
    <xf numFmtId="167" fontId="0" fillId="0" borderId="0" xfId="0" applyNumberFormat="1"/>
    <xf numFmtId="167" fontId="0" fillId="4" borderId="0" xfId="0" applyNumberFormat="1" applyFill="1"/>
    <xf numFmtId="168" fontId="0" fillId="0" borderId="0" xfId="1" applyNumberFormat="1" applyFont="1" applyFill="1" applyProtection="1"/>
    <xf numFmtId="168" fontId="0" fillId="0" borderId="0" xfId="0" applyNumberFormat="1"/>
    <xf numFmtId="0" fontId="8" fillId="0" borderId="0" xfId="0" applyFont="1"/>
    <xf numFmtId="0" fontId="5" fillId="0" borderId="0" xfId="4"/>
    <xf numFmtId="169" fontId="0" fillId="0" borderId="0" xfId="0" applyNumberFormat="1"/>
    <xf numFmtId="166" fontId="0" fillId="5" borderId="0" xfId="0" applyNumberFormat="1" applyFill="1"/>
    <xf numFmtId="165" fontId="0" fillId="0" borderId="0" xfId="0" applyNumberFormat="1"/>
    <xf numFmtId="0" fontId="0" fillId="5" borderId="0" xfId="0" applyFill="1"/>
    <xf numFmtId="170" fontId="0" fillId="0" borderId="0" xfId="0" applyNumberFormat="1"/>
    <xf numFmtId="170" fontId="0" fillId="0" borderId="0" xfId="2" applyNumberFormat="1" applyFont="1" applyFill="1" applyProtection="1"/>
    <xf numFmtId="0" fontId="10" fillId="0" borderId="0" xfId="5"/>
    <xf numFmtId="168" fontId="0" fillId="6" borderId="0" xfId="0" applyNumberFormat="1" applyFill="1"/>
    <xf numFmtId="0" fontId="11" fillId="5" borderId="0" xfId="0" applyFont="1" applyFill="1"/>
    <xf numFmtId="0" fontId="0" fillId="4" borderId="0" xfId="0" applyFill="1" applyAlignment="1">
      <alignment wrapText="1"/>
    </xf>
    <xf numFmtId="166" fontId="13" fillId="7" borderId="0" xfId="0" applyNumberFormat="1" applyFont="1" applyFill="1" applyAlignment="1">
      <alignment wrapText="1"/>
    </xf>
    <xf numFmtId="166" fontId="0" fillId="7" borderId="0" xfId="0" applyNumberFormat="1" applyFill="1"/>
    <xf numFmtId="0" fontId="7" fillId="3" borderId="8" xfId="3" applyFont="1" applyFill="1" applyBorder="1" applyAlignment="1">
      <alignment horizontal="left" vertical="top" wrapText="1"/>
    </xf>
    <xf numFmtId="0" fontId="7" fillId="3" borderId="13" xfId="3" applyFont="1" applyFill="1" applyBorder="1" applyAlignment="1">
      <alignment horizontal="left" vertical="top" wrapText="1"/>
    </xf>
    <xf numFmtId="0" fontId="7" fillId="3" borderId="17" xfId="3" applyFont="1" applyFill="1" applyBorder="1" applyAlignment="1">
      <alignment horizontal="left" vertical="top" wrapText="1"/>
    </xf>
    <xf numFmtId="0" fontId="9" fillId="0" borderId="0" xfId="5" applyFont="1" applyAlignment="1">
      <alignment horizontal="center" vertical="center" wrapText="1"/>
    </xf>
    <xf numFmtId="0" fontId="6" fillId="2" borderId="0" xfId="3" applyFont="1" applyFill="1"/>
    <xf numFmtId="0" fontId="5" fillId="0" borderId="0" xfId="3"/>
    <xf numFmtId="0" fontId="7" fillId="0" borderId="0" xfId="3" applyFont="1" applyAlignment="1">
      <alignment horizontal="left" wrapText="1"/>
    </xf>
    <xf numFmtId="0" fontId="7" fillId="0" borderId="4" xfId="3" applyFont="1" applyBorder="1" applyAlignment="1">
      <alignment horizontal="left" wrapText="1"/>
    </xf>
    <xf numFmtId="0" fontId="7" fillId="0" borderId="1" xfId="3" applyFont="1" applyBorder="1" applyAlignment="1">
      <alignment horizontal="center" wrapText="1"/>
    </xf>
    <xf numFmtId="0" fontId="7" fillId="0" borderId="2" xfId="3" applyFont="1" applyBorder="1" applyAlignment="1">
      <alignment horizontal="center" wrapText="1"/>
    </xf>
    <xf numFmtId="0" fontId="7" fillId="0" borderId="3" xfId="3" applyFont="1" applyBorder="1" applyAlignment="1">
      <alignment horizontal="center" wrapText="1"/>
    </xf>
    <xf numFmtId="0" fontId="7" fillId="0" borderId="7" xfId="3" applyFont="1" applyBorder="1" applyAlignment="1">
      <alignment horizontal="center" wrapText="1"/>
    </xf>
  </cellXfs>
  <cellStyles count="42">
    <cellStyle name="Comma" xfId="1" builtinId="3"/>
    <cellStyle name="Normal" xfId="0" builtinId="0"/>
    <cellStyle name="Normal_IRD040_svari2" xfId="3" xr:uid="{00000000-0005-0000-0000-000002000000}"/>
    <cellStyle name="Normal_Svari1" xfId="4" xr:uid="{00000000-0005-0000-0000-000003000000}"/>
    <cellStyle name="Normal_wt2_IRD040_1" xfId="5" xr:uid="{364CBF71-65CD-44EC-AC3B-222A736AD155}"/>
    <cellStyle name="Percent" xfId="2" builtinId="5"/>
    <cellStyle name="style1696496221239" xfId="6" xr:uid="{0E3789E9-745B-4642-90B1-858956071BD3}"/>
    <cellStyle name="style1696496221382" xfId="7" xr:uid="{3DDC914A-5241-412D-8B01-84394B247FA5}"/>
    <cellStyle name="style1696496626663" xfId="8" xr:uid="{1BB547B0-6BCD-4124-BF2D-6467B4E6DEA8}"/>
    <cellStyle name="style1696496626758" xfId="9" xr:uid="{DED5B8B9-DF69-4071-AA9C-FE4DF39A8099}"/>
    <cellStyle name="style1696496806285" xfId="10" xr:uid="{A7E56991-7E0A-4B5A-A25D-FD5409D035B5}"/>
    <cellStyle name="style1696496806396" xfId="11" xr:uid="{4655B96E-36FB-4628-879E-A4351F716341}"/>
    <cellStyle name="style1696496951859" xfId="12" xr:uid="{776FD70B-B553-430D-BE2A-96FB68C23F65}"/>
    <cellStyle name="style1696496951986" xfId="13" xr:uid="{CE0A2EB6-7429-4374-AFA7-38B303C1E30E}"/>
    <cellStyle name="style1696497224933" xfId="14" xr:uid="{6A12F5D2-E297-48DD-A0EE-1C5A7DA15F9E}"/>
    <cellStyle name="style1696497225037" xfId="15" xr:uid="{DF83A4EC-DD61-4E01-BF24-5F366080A105}"/>
    <cellStyle name="style1696497335445" xfId="16" xr:uid="{2AED90E1-B240-4A22-A22C-ADC13F072783}"/>
    <cellStyle name="style1696497335559" xfId="17" xr:uid="{237708C3-A448-42A2-9D1A-7AD7A7567752}"/>
    <cellStyle name="style1696497643772" xfId="18" xr:uid="{09A91B14-30F6-4CA7-AD05-3B68F699B96D}"/>
    <cellStyle name="style1696497643866" xfId="19" xr:uid="{84262792-A0FE-4B4A-BA0F-404B7E6D0E61}"/>
    <cellStyle name="style1696497791140" xfId="20" xr:uid="{B990CDF3-2730-490B-A600-CA8E1CBDA3EF}"/>
    <cellStyle name="style1696497791218" xfId="21" xr:uid="{6C4FB74A-8B07-4D25-9E23-71952C607F54}"/>
    <cellStyle name="style1696498169267" xfId="22" xr:uid="{FBBA9F4E-243A-4070-8068-9F17495A44FC}"/>
    <cellStyle name="style1696498169328" xfId="23" xr:uid="{6BB6F89A-7057-468C-90BC-5FDB97668987}"/>
    <cellStyle name="style1696498342163" xfId="24" xr:uid="{DA95319F-6A7B-49E4-B4F7-E217ECE3BB30}"/>
    <cellStyle name="style1696498342294" xfId="25" xr:uid="{AF8D7AD3-3865-492F-92D6-BB75B3F7BD05}"/>
    <cellStyle name="style1696498562073" xfId="26" xr:uid="{FA0DECFA-A93D-4CBE-8E84-172D40332583}"/>
    <cellStyle name="style1696498562177" xfId="27" xr:uid="{268CB9C4-BE78-4A6B-AD87-5E7A44A85EB5}"/>
    <cellStyle name="style1696498797319" xfId="28" xr:uid="{30DEB299-6623-40CB-AA2B-A3293EB5AE02}"/>
    <cellStyle name="style1696498797446" xfId="29" xr:uid="{1B51DEEE-CC95-464F-A9FF-8F3DCCF5326B}"/>
    <cellStyle name="style1696500246020" xfId="30" xr:uid="{E25D18A1-2CDC-4A21-BB2A-54969348D634}"/>
    <cellStyle name="style1696500246149" xfId="31" xr:uid="{8FC918FB-A946-4E9B-B297-621CFCBBF697}"/>
    <cellStyle name="style1696508666840" xfId="32" xr:uid="{B6F80C34-3097-4DA9-9325-A93CDE679B8D}"/>
    <cellStyle name="style1696508667021" xfId="33" xr:uid="{488F537E-4551-4DF1-ACBC-BECF519CCDF7}"/>
    <cellStyle name="style1696509262317" xfId="34" xr:uid="{9ACB7910-F44E-4D4B-8D6D-D9C074603815}"/>
    <cellStyle name="style1696509262387" xfId="35" xr:uid="{D832F128-77E4-466C-A5DB-D755BE7CCBA2}"/>
    <cellStyle name="style1696509509372" xfId="36" xr:uid="{3B1F6F9C-E681-4502-B1BF-1184E8DD42EF}"/>
    <cellStyle name="style1696509509487" xfId="37" xr:uid="{DEDF7496-EC5F-4F8A-B1F8-0F925A414C8A}"/>
    <cellStyle name="style1696509855370" xfId="38" xr:uid="{FE1906A2-3630-4EEC-9C0E-963A54A16083}"/>
    <cellStyle name="style1696509855426" xfId="39" xr:uid="{4AE3178F-BF7C-4AA3-B660-3A9FA8AECC39}"/>
    <cellStyle name="style1696510302021" xfId="40" xr:uid="{ED86A009-7A39-42DF-990B-26E6DABB5956}"/>
    <cellStyle name="style1696510302138" xfId="41" xr:uid="{A4D9825C-14C5-490B-838C-68A77C326E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206"/>
  <sheetViews>
    <sheetView tabSelected="1" zoomScale="85" zoomScaleNormal="85" workbookViewId="0">
      <selection activeCell="B1" sqref="B1"/>
    </sheetView>
  </sheetViews>
  <sheetFormatPr defaultColWidth="8.77734375" defaultRowHeight="14.4" x14ac:dyDescent="0.3"/>
  <cols>
    <col min="1" max="1" width="5.109375" customWidth="1"/>
    <col min="2" max="2" width="40.88671875" customWidth="1"/>
    <col min="3" max="3" width="12.88671875" customWidth="1"/>
    <col min="4" max="4" width="8.109375" customWidth="1"/>
    <col min="5" max="5" width="5.109375" customWidth="1"/>
    <col min="6" max="6" width="10.88671875" customWidth="1"/>
    <col min="7" max="7" width="8.109375" customWidth="1"/>
    <col min="8" max="8" width="5.109375" customWidth="1"/>
    <col min="9" max="9" width="10.88671875" customWidth="1"/>
    <col min="10" max="10" width="8.109375" customWidth="1"/>
    <col min="11" max="11" width="5.109375" customWidth="1"/>
    <col min="12" max="12" width="10.6640625" customWidth="1"/>
    <col min="13" max="13" width="6.5546875" customWidth="1"/>
    <col min="14" max="14" width="5.109375" customWidth="1"/>
    <col min="15" max="15" width="10.6640625" bestFit="1" customWidth="1"/>
    <col min="16" max="16" width="5.77734375" customWidth="1"/>
    <col min="17" max="17" width="5.109375" customWidth="1"/>
    <col min="18" max="18" width="10.6640625" bestFit="1" customWidth="1"/>
  </cols>
  <sheetData>
    <row r="1" spans="2:21" x14ac:dyDescent="0.3">
      <c r="B1" t="s">
        <v>58</v>
      </c>
    </row>
    <row r="2" spans="2:21" x14ac:dyDescent="0.3">
      <c r="B2" s="2"/>
    </row>
    <row r="3" spans="2:21" x14ac:dyDescent="0.3">
      <c r="B3" s="2"/>
      <c r="C3" t="s">
        <v>24</v>
      </c>
      <c r="D3" t="s">
        <v>27</v>
      </c>
      <c r="F3" t="s">
        <v>34</v>
      </c>
      <c r="I3" t="s">
        <v>35</v>
      </c>
      <c r="L3" t="s">
        <v>36</v>
      </c>
      <c r="N3" s="25"/>
      <c r="O3" t="s">
        <v>37</v>
      </c>
      <c r="R3" t="s">
        <v>38</v>
      </c>
      <c r="U3" t="s">
        <v>57</v>
      </c>
    </row>
    <row r="4" spans="2:21" x14ac:dyDescent="0.3">
      <c r="B4" s="24" t="s">
        <v>15</v>
      </c>
    </row>
    <row r="5" spans="2:21" x14ac:dyDescent="0.3">
      <c r="B5" s="2" t="s">
        <v>0</v>
      </c>
      <c r="C5" s="19">
        <v>45</v>
      </c>
      <c r="D5" s="19">
        <v>47</v>
      </c>
      <c r="F5" s="20">
        <f t="shared" ref="F5:F6" si="0">C5/D5</f>
        <v>0.95744680851063835</v>
      </c>
      <c r="G5" s="19">
        <v>45.8</v>
      </c>
      <c r="I5" s="20">
        <f>C5/G5</f>
        <v>0.98253275109170313</v>
      </c>
      <c r="J5">
        <v>45.9</v>
      </c>
      <c r="L5" s="21">
        <f>C5/J5</f>
        <v>0.98039215686274517</v>
      </c>
      <c r="M5" s="19">
        <v>45</v>
      </c>
      <c r="O5" s="20">
        <f>C5/M5</f>
        <v>1</v>
      </c>
      <c r="P5" s="19">
        <v>45</v>
      </c>
      <c r="R5" s="20">
        <f>C5/P5</f>
        <v>1</v>
      </c>
      <c r="S5" s="19">
        <v>45</v>
      </c>
      <c r="U5" s="20">
        <f>C5/S5</f>
        <v>1</v>
      </c>
    </row>
    <row r="6" spans="2:21" x14ac:dyDescent="0.3">
      <c r="B6" s="2" t="s">
        <v>1</v>
      </c>
      <c r="C6" s="19">
        <v>55</v>
      </c>
      <c r="D6" s="19">
        <v>53</v>
      </c>
      <c r="F6" s="20">
        <f t="shared" si="0"/>
        <v>1.0377358490566038</v>
      </c>
      <c r="G6" s="19">
        <v>54.2</v>
      </c>
      <c r="I6" s="20">
        <f t="shared" ref="I6:I22" si="1">C6/G6</f>
        <v>1.014760147601476</v>
      </c>
      <c r="J6">
        <v>54.1</v>
      </c>
      <c r="L6" s="21">
        <f>C6/J6</f>
        <v>1.0166358595194085</v>
      </c>
      <c r="M6" s="19">
        <v>55</v>
      </c>
      <c r="O6" s="20">
        <f t="shared" ref="O6:O22" si="2">C6/M6</f>
        <v>1</v>
      </c>
      <c r="P6" s="19">
        <v>55</v>
      </c>
      <c r="R6" s="20">
        <f t="shared" ref="R6:R22" si="3">C6/P6</f>
        <v>1</v>
      </c>
      <c r="S6" s="19">
        <v>55</v>
      </c>
      <c r="U6" s="20">
        <f t="shared" ref="U6:U22" si="4">C6/S6</f>
        <v>1</v>
      </c>
    </row>
    <row r="7" spans="2:21" x14ac:dyDescent="0.3">
      <c r="B7" s="2"/>
      <c r="D7" s="19"/>
      <c r="F7" s="20"/>
      <c r="G7" s="19"/>
      <c r="I7" s="20"/>
      <c r="J7" s="19"/>
      <c r="L7" s="20"/>
      <c r="M7" s="19"/>
      <c r="O7" s="20"/>
      <c r="P7" s="19"/>
      <c r="R7" s="20"/>
      <c r="U7" s="20"/>
    </row>
    <row r="8" spans="2:21" x14ac:dyDescent="0.3">
      <c r="B8" s="24" t="s">
        <v>25</v>
      </c>
      <c r="D8" s="19"/>
      <c r="F8" s="20"/>
      <c r="G8" s="19"/>
      <c r="I8" s="20"/>
      <c r="J8" s="19"/>
      <c r="L8" s="20"/>
      <c r="M8" s="19"/>
      <c r="O8" s="20"/>
      <c r="P8" s="19"/>
      <c r="R8" s="20"/>
      <c r="U8" s="20"/>
    </row>
    <row r="9" spans="2:21" x14ac:dyDescent="0.3">
      <c r="B9" t="s">
        <v>3</v>
      </c>
      <c r="C9">
        <v>7.7</v>
      </c>
      <c r="D9">
        <v>9.9</v>
      </c>
      <c r="F9" s="21">
        <f t="shared" ref="F9:F14" si="5">C9/D9</f>
        <v>0.77777777777777779</v>
      </c>
      <c r="G9" s="19">
        <v>7.7</v>
      </c>
      <c r="I9" s="20">
        <f t="shared" si="1"/>
        <v>1</v>
      </c>
      <c r="J9" s="19">
        <v>7.6</v>
      </c>
      <c r="L9" s="20">
        <f t="shared" ref="L9:L22" si="6">C9/J9</f>
        <v>1.0131578947368423</v>
      </c>
      <c r="M9" s="19">
        <v>7.6</v>
      </c>
      <c r="N9" s="25"/>
      <c r="O9" s="21">
        <f>C9/M9</f>
        <v>1.0131578947368423</v>
      </c>
      <c r="P9" s="37">
        <v>7.7</v>
      </c>
      <c r="R9" s="21">
        <f>C9/P9</f>
        <v>1</v>
      </c>
      <c r="S9">
        <v>7.7</v>
      </c>
      <c r="U9" s="20">
        <f t="shared" si="4"/>
        <v>1</v>
      </c>
    </row>
    <row r="10" spans="2:21" x14ac:dyDescent="0.3">
      <c r="B10" t="s">
        <v>4</v>
      </c>
      <c r="C10">
        <v>15.8</v>
      </c>
      <c r="D10">
        <v>19.7</v>
      </c>
      <c r="F10" s="21">
        <f t="shared" si="5"/>
        <v>0.80203045685279195</v>
      </c>
      <c r="G10" s="19">
        <v>15.8</v>
      </c>
      <c r="I10" s="20">
        <f t="shared" si="1"/>
        <v>1</v>
      </c>
      <c r="J10" s="19">
        <v>15.8</v>
      </c>
      <c r="L10" s="20">
        <f t="shared" si="6"/>
        <v>1</v>
      </c>
      <c r="M10" s="19">
        <v>15.8</v>
      </c>
      <c r="O10" s="21">
        <f>C10/M10</f>
        <v>1</v>
      </c>
      <c r="P10" s="37">
        <v>15.75</v>
      </c>
      <c r="R10" s="21">
        <f t="shared" si="3"/>
        <v>1.0031746031746032</v>
      </c>
      <c r="S10">
        <v>15.8</v>
      </c>
      <c r="U10" s="20">
        <f t="shared" si="4"/>
        <v>1</v>
      </c>
    </row>
    <row r="11" spans="2:21" x14ac:dyDescent="0.3">
      <c r="B11" t="s">
        <v>5</v>
      </c>
      <c r="C11">
        <v>16.600000000000001</v>
      </c>
      <c r="D11">
        <v>18.100000000000001</v>
      </c>
      <c r="F11" s="21">
        <f t="shared" si="5"/>
        <v>0.91712707182320441</v>
      </c>
      <c r="G11" s="19">
        <v>16.600000000000001</v>
      </c>
      <c r="I11" s="20">
        <f t="shared" si="1"/>
        <v>1</v>
      </c>
      <c r="J11" s="19">
        <v>16.7</v>
      </c>
      <c r="L11" s="20">
        <f t="shared" si="6"/>
        <v>0.99401197604790437</v>
      </c>
      <c r="M11" s="19">
        <v>16.7</v>
      </c>
      <c r="O11" s="21">
        <f t="shared" si="2"/>
        <v>0.99401197604790437</v>
      </c>
      <c r="P11" s="37">
        <v>16.62</v>
      </c>
      <c r="R11" s="21">
        <f t="shared" si="3"/>
        <v>0.99879663056558365</v>
      </c>
      <c r="S11">
        <v>16.600000000000001</v>
      </c>
      <c r="U11" s="20">
        <f t="shared" si="4"/>
        <v>1</v>
      </c>
    </row>
    <row r="12" spans="2:21" x14ac:dyDescent="0.3">
      <c r="B12" t="s">
        <v>6</v>
      </c>
      <c r="C12">
        <v>16.8</v>
      </c>
      <c r="D12">
        <v>18.3</v>
      </c>
      <c r="F12" s="21">
        <f t="shared" si="5"/>
        <v>0.91803278688524592</v>
      </c>
      <c r="G12" s="19">
        <v>16.8</v>
      </c>
      <c r="I12" s="20">
        <f t="shared" si="1"/>
        <v>1</v>
      </c>
      <c r="J12" s="19">
        <v>16.8</v>
      </c>
      <c r="L12" s="20">
        <f t="shared" si="6"/>
        <v>1</v>
      </c>
      <c r="M12" s="19">
        <v>16.8</v>
      </c>
      <c r="O12" s="21">
        <f t="shared" si="2"/>
        <v>1</v>
      </c>
      <c r="P12" s="37">
        <v>16.78</v>
      </c>
      <c r="R12" s="21">
        <f t="shared" si="3"/>
        <v>1.0011918951132299</v>
      </c>
      <c r="S12">
        <v>16.8</v>
      </c>
      <c r="U12" s="20">
        <f t="shared" si="4"/>
        <v>1</v>
      </c>
    </row>
    <row r="13" spans="2:21" x14ac:dyDescent="0.3">
      <c r="B13" t="s">
        <v>7</v>
      </c>
      <c r="C13">
        <v>17.399999999999999</v>
      </c>
      <c r="D13">
        <v>19.399999999999999</v>
      </c>
      <c r="F13" s="21">
        <f t="shared" si="5"/>
        <v>0.89690721649484539</v>
      </c>
      <c r="G13" s="19">
        <v>17.399999999999999</v>
      </c>
      <c r="I13" s="20">
        <f t="shared" si="1"/>
        <v>1</v>
      </c>
      <c r="J13" s="19">
        <v>17.3</v>
      </c>
      <c r="L13" s="20">
        <f t="shared" si="6"/>
        <v>1.0057803468208091</v>
      </c>
      <c r="M13" s="19">
        <v>17.3</v>
      </c>
      <c r="O13" s="21">
        <f t="shared" si="2"/>
        <v>1.0057803468208091</v>
      </c>
      <c r="P13" s="37">
        <v>17.43</v>
      </c>
      <c r="R13" s="21">
        <f t="shared" si="3"/>
        <v>0.99827882960413072</v>
      </c>
      <c r="S13">
        <v>17.399999999999999</v>
      </c>
      <c r="U13" s="20">
        <f t="shared" si="4"/>
        <v>1</v>
      </c>
    </row>
    <row r="14" spans="2:21" x14ac:dyDescent="0.3">
      <c r="B14" t="s">
        <v>8</v>
      </c>
      <c r="C14">
        <v>25.7</v>
      </c>
      <c r="D14">
        <v>14.6</v>
      </c>
      <c r="F14" s="21">
        <f t="shared" si="5"/>
        <v>1.7602739726027397</v>
      </c>
      <c r="G14" s="19">
        <v>25.7</v>
      </c>
      <c r="I14" s="20">
        <f t="shared" si="1"/>
        <v>1</v>
      </c>
      <c r="J14" s="19">
        <v>25.8</v>
      </c>
      <c r="L14" s="20">
        <f t="shared" si="6"/>
        <v>0.99612403100775193</v>
      </c>
      <c r="M14" s="19">
        <v>25.8</v>
      </c>
      <c r="O14" s="21">
        <f t="shared" si="2"/>
        <v>0.99612403100775193</v>
      </c>
      <c r="P14" s="37">
        <v>25.72</v>
      </c>
      <c r="R14" s="21">
        <f t="shared" si="3"/>
        <v>0.99922239502332821</v>
      </c>
      <c r="S14">
        <v>25.7</v>
      </c>
      <c r="U14" s="20">
        <f t="shared" si="4"/>
        <v>1</v>
      </c>
    </row>
    <row r="15" spans="2:21" x14ac:dyDescent="0.3">
      <c r="B15" s="2"/>
      <c r="D15" s="19"/>
      <c r="F15" s="20"/>
      <c r="G15" s="19"/>
      <c r="I15" s="20"/>
      <c r="J15" s="19"/>
      <c r="L15" s="20"/>
      <c r="M15" s="19"/>
      <c r="O15" s="20"/>
      <c r="P15" s="19"/>
      <c r="R15" s="20"/>
      <c r="U15" s="20"/>
    </row>
    <row r="16" spans="2:21" x14ac:dyDescent="0.3">
      <c r="B16" s="24" t="s">
        <v>26</v>
      </c>
      <c r="D16" s="19"/>
      <c r="F16" s="20"/>
      <c r="G16" s="19"/>
      <c r="I16" s="20"/>
      <c r="J16" s="19"/>
      <c r="L16" s="20"/>
      <c r="M16" s="19"/>
      <c r="O16" s="20"/>
      <c r="P16" s="19"/>
      <c r="R16" s="20"/>
      <c r="U16" s="20"/>
    </row>
    <row r="17" spans="2:21" x14ac:dyDescent="0.3">
      <c r="B17" s="2" t="s">
        <v>2</v>
      </c>
      <c r="C17">
        <v>32.799999999999997</v>
      </c>
      <c r="D17" s="19">
        <v>32.9</v>
      </c>
      <c r="F17" s="20">
        <f t="shared" ref="F17:F22" si="7">C17/D17</f>
        <v>0.99696048632218837</v>
      </c>
      <c r="G17" s="19">
        <v>32.9</v>
      </c>
      <c r="I17" s="21">
        <f>C17/G17</f>
        <v>0.99696048632218837</v>
      </c>
      <c r="J17" s="19">
        <v>32.799999999999997</v>
      </c>
      <c r="L17" s="20">
        <f t="shared" si="6"/>
        <v>1</v>
      </c>
      <c r="M17" s="19">
        <v>32.799999999999997</v>
      </c>
      <c r="O17" s="20">
        <f t="shared" si="2"/>
        <v>1</v>
      </c>
      <c r="P17" s="19">
        <v>32.799999999999997</v>
      </c>
      <c r="R17" s="20">
        <f t="shared" si="3"/>
        <v>1</v>
      </c>
      <c r="S17">
        <v>32.799999999999997</v>
      </c>
      <c r="U17" s="20">
        <f t="shared" si="4"/>
        <v>1</v>
      </c>
    </row>
    <row r="18" spans="2:21" x14ac:dyDescent="0.3">
      <c r="B18" s="2" t="s">
        <v>9</v>
      </c>
      <c r="C18">
        <v>19.3</v>
      </c>
      <c r="D18" s="19">
        <v>17.8</v>
      </c>
      <c r="F18" s="20">
        <f t="shared" si="7"/>
        <v>1.0842696629213484</v>
      </c>
      <c r="G18" s="19">
        <v>18.100000000000001</v>
      </c>
      <c r="I18" s="21">
        <f t="shared" si="1"/>
        <v>1.0662983425414365</v>
      </c>
      <c r="J18" s="19">
        <v>19.3</v>
      </c>
      <c r="L18" s="20">
        <f t="shared" si="6"/>
        <v>1</v>
      </c>
      <c r="M18" s="19">
        <v>19.3</v>
      </c>
      <c r="O18" s="20">
        <f t="shared" si="2"/>
        <v>1</v>
      </c>
      <c r="P18" s="19">
        <v>19.3</v>
      </c>
      <c r="R18" s="20">
        <f t="shared" si="3"/>
        <v>1</v>
      </c>
      <c r="S18">
        <v>19.3</v>
      </c>
      <c r="U18" s="20">
        <f t="shared" si="4"/>
        <v>1</v>
      </c>
    </row>
    <row r="19" spans="2:21" x14ac:dyDescent="0.3">
      <c r="B19" s="2" t="s">
        <v>10</v>
      </c>
      <c r="C19">
        <v>9.6999999999999993</v>
      </c>
      <c r="D19" s="19">
        <v>11.3</v>
      </c>
      <c r="F19" s="20">
        <f t="shared" si="7"/>
        <v>0.85840707964601759</v>
      </c>
      <c r="G19" s="19">
        <v>11.1</v>
      </c>
      <c r="I19" s="21">
        <f t="shared" si="1"/>
        <v>0.87387387387387383</v>
      </c>
      <c r="J19" s="19">
        <v>9.6999999999999993</v>
      </c>
      <c r="L19" s="20">
        <f>C19/J19</f>
        <v>1</v>
      </c>
      <c r="M19" s="19">
        <v>9.6999999999999993</v>
      </c>
      <c r="N19" s="25"/>
      <c r="O19" s="20">
        <f t="shared" si="2"/>
        <v>1</v>
      </c>
      <c r="P19" s="19">
        <v>9.6999999999999993</v>
      </c>
      <c r="R19" s="20">
        <f t="shared" si="3"/>
        <v>1</v>
      </c>
      <c r="S19">
        <v>9.6999999999999993</v>
      </c>
      <c r="U19" s="20">
        <f t="shared" si="4"/>
        <v>1</v>
      </c>
    </row>
    <row r="20" spans="2:21" x14ac:dyDescent="0.3">
      <c r="B20" s="2" t="s">
        <v>11</v>
      </c>
      <c r="C20">
        <v>12.5</v>
      </c>
      <c r="D20" s="19">
        <v>12.9</v>
      </c>
      <c r="F20" s="20">
        <f t="shared" si="7"/>
        <v>0.96899224806201545</v>
      </c>
      <c r="G20" s="19">
        <v>12.7</v>
      </c>
      <c r="I20" s="21">
        <f t="shared" si="1"/>
        <v>0.98425196850393704</v>
      </c>
      <c r="J20" s="19">
        <v>12.5</v>
      </c>
      <c r="L20" s="20">
        <f t="shared" si="6"/>
        <v>1</v>
      </c>
      <c r="M20" s="19">
        <v>12.5</v>
      </c>
      <c r="O20" s="20">
        <f t="shared" si="2"/>
        <v>1</v>
      </c>
      <c r="P20" s="19">
        <v>12.5</v>
      </c>
      <c r="R20" s="20">
        <f t="shared" si="3"/>
        <v>1</v>
      </c>
      <c r="S20">
        <v>12.5</v>
      </c>
      <c r="U20" s="20">
        <f t="shared" si="4"/>
        <v>1</v>
      </c>
    </row>
    <row r="21" spans="2:21" x14ac:dyDescent="0.3">
      <c r="B21" s="2" t="s">
        <v>12</v>
      </c>
      <c r="C21">
        <v>11.9</v>
      </c>
      <c r="D21" s="19">
        <v>11</v>
      </c>
      <c r="F21" s="20">
        <f t="shared" si="7"/>
        <v>1.0818181818181818</v>
      </c>
      <c r="G21" s="19">
        <v>11</v>
      </c>
      <c r="I21" s="21">
        <f t="shared" si="1"/>
        <v>1.0818181818181818</v>
      </c>
      <c r="J21" s="19">
        <v>11.9</v>
      </c>
      <c r="L21" s="20">
        <f t="shared" si="6"/>
        <v>1</v>
      </c>
      <c r="M21" s="19">
        <v>11.9</v>
      </c>
      <c r="O21" s="20">
        <f t="shared" si="2"/>
        <v>1</v>
      </c>
      <c r="P21" s="19">
        <v>11.9</v>
      </c>
      <c r="R21" s="20">
        <f t="shared" si="3"/>
        <v>1</v>
      </c>
      <c r="S21">
        <v>11.9</v>
      </c>
      <c r="U21" s="20">
        <f t="shared" si="4"/>
        <v>1</v>
      </c>
    </row>
    <row r="22" spans="2:21" x14ac:dyDescent="0.3">
      <c r="B22" s="2" t="s">
        <v>13</v>
      </c>
      <c r="C22" s="29">
        <v>13.8</v>
      </c>
      <c r="D22" s="19">
        <v>14.1</v>
      </c>
      <c r="F22" s="20">
        <f t="shared" si="7"/>
        <v>0.97872340425531923</v>
      </c>
      <c r="G22" s="19">
        <v>14.2</v>
      </c>
      <c r="I22" s="21">
        <f t="shared" si="1"/>
        <v>0.97183098591549311</v>
      </c>
      <c r="J22" s="19">
        <v>13.8</v>
      </c>
      <c r="L22" s="20">
        <f t="shared" si="6"/>
        <v>1</v>
      </c>
      <c r="M22" s="19">
        <v>13.8</v>
      </c>
      <c r="O22" s="20">
        <f t="shared" si="2"/>
        <v>1</v>
      </c>
      <c r="P22" s="19">
        <v>13.8</v>
      </c>
      <c r="R22" s="20">
        <f t="shared" si="3"/>
        <v>1</v>
      </c>
      <c r="S22">
        <v>13.8</v>
      </c>
      <c r="U22" s="20">
        <f t="shared" si="4"/>
        <v>1</v>
      </c>
    </row>
    <row r="23" spans="2:21" x14ac:dyDescent="0.3">
      <c r="B23" s="2"/>
      <c r="O23" s="20"/>
    </row>
    <row r="24" spans="2:21" x14ac:dyDescent="0.3">
      <c r="B24" s="35" t="s">
        <v>55</v>
      </c>
    </row>
    <row r="25" spans="2:21" ht="28.8" x14ac:dyDescent="0.3">
      <c r="B25" s="36" t="s">
        <v>56</v>
      </c>
    </row>
    <row r="26" spans="2:21" x14ac:dyDescent="0.3">
      <c r="B26" s="2"/>
    </row>
    <row r="27" spans="2:21" x14ac:dyDescent="0.3">
      <c r="B27" s="2"/>
    </row>
    <row r="28" spans="2:21" x14ac:dyDescent="0.3">
      <c r="B28" s="2"/>
    </row>
    <row r="29" spans="2:21" x14ac:dyDescent="0.3">
      <c r="B29" s="2"/>
    </row>
    <row r="30" spans="2:21" x14ac:dyDescent="0.3">
      <c r="B30" s="2"/>
    </row>
    <row r="31" spans="2:21" x14ac:dyDescent="0.3">
      <c r="B31" s="2"/>
    </row>
    <row r="32" spans="2:21" x14ac:dyDescent="0.3">
      <c r="B32" s="2"/>
    </row>
    <row r="33" spans="2:2" x14ac:dyDescent="0.3">
      <c r="B33" s="2"/>
    </row>
    <row r="34" spans="2:2" x14ac:dyDescent="0.3">
      <c r="B34" s="2"/>
    </row>
    <row r="35" spans="2:2" x14ac:dyDescent="0.3">
      <c r="B35" s="2"/>
    </row>
    <row r="36" spans="2:2" x14ac:dyDescent="0.3">
      <c r="B36" s="2"/>
    </row>
    <row r="37" spans="2:2" x14ac:dyDescent="0.3">
      <c r="B37" s="2"/>
    </row>
    <row r="38" spans="2:2" x14ac:dyDescent="0.3">
      <c r="B38" s="2"/>
    </row>
    <row r="39" spans="2:2" x14ac:dyDescent="0.3">
      <c r="B39" s="2"/>
    </row>
    <row r="40" spans="2:2" x14ac:dyDescent="0.3">
      <c r="B40" s="2"/>
    </row>
    <row r="41" spans="2:2" x14ac:dyDescent="0.3">
      <c r="B41" s="2"/>
    </row>
    <row r="42" spans="2:2" x14ac:dyDescent="0.3">
      <c r="B42" s="2"/>
    </row>
    <row r="43" spans="2:2" x14ac:dyDescent="0.3">
      <c r="B43" s="2"/>
    </row>
    <row r="44" spans="2:2" x14ac:dyDescent="0.3">
      <c r="B44" s="2"/>
    </row>
    <row r="45" spans="2:2" x14ac:dyDescent="0.3">
      <c r="B45" s="2"/>
    </row>
    <row r="46" spans="2:2" x14ac:dyDescent="0.3">
      <c r="B46" s="2"/>
    </row>
    <row r="47" spans="2:2" x14ac:dyDescent="0.3">
      <c r="B47" s="2"/>
    </row>
    <row r="48" spans="2:2" x14ac:dyDescent="0.3">
      <c r="B48" s="2"/>
    </row>
    <row r="49" spans="2:2" x14ac:dyDescent="0.3">
      <c r="B49" s="2"/>
    </row>
    <row r="50" spans="2:2" x14ac:dyDescent="0.3">
      <c r="B50" s="2"/>
    </row>
    <row r="51" spans="2:2" x14ac:dyDescent="0.3">
      <c r="B51" s="2"/>
    </row>
    <row r="52" spans="2:2" x14ac:dyDescent="0.3">
      <c r="B52" s="2"/>
    </row>
    <row r="53" spans="2:2" x14ac:dyDescent="0.3">
      <c r="B53" s="2"/>
    </row>
    <row r="54" spans="2:2" x14ac:dyDescent="0.3">
      <c r="B54" s="2"/>
    </row>
    <row r="55" spans="2:2" x14ac:dyDescent="0.3">
      <c r="B55" s="2"/>
    </row>
    <row r="56" spans="2:2" x14ac:dyDescent="0.3">
      <c r="B56" s="2"/>
    </row>
    <row r="57" spans="2:2" x14ac:dyDescent="0.3">
      <c r="B57" s="2"/>
    </row>
    <row r="58" spans="2:2" x14ac:dyDescent="0.3">
      <c r="B58" s="2"/>
    </row>
    <row r="59" spans="2:2" x14ac:dyDescent="0.3">
      <c r="B59" s="2"/>
    </row>
    <row r="60" spans="2:2" x14ac:dyDescent="0.3">
      <c r="B60" s="2"/>
    </row>
    <row r="61" spans="2:2" x14ac:dyDescent="0.3">
      <c r="B61" s="2"/>
    </row>
    <row r="62" spans="2:2" x14ac:dyDescent="0.3">
      <c r="B62" s="2"/>
    </row>
    <row r="63" spans="2:2" x14ac:dyDescent="0.3">
      <c r="B63" s="2"/>
    </row>
    <row r="64" spans="2:2" x14ac:dyDescent="0.3">
      <c r="B64" s="2"/>
    </row>
    <row r="65" spans="2:2" x14ac:dyDescent="0.3">
      <c r="B65" s="2"/>
    </row>
    <row r="66" spans="2:2" x14ac:dyDescent="0.3">
      <c r="B66" s="2"/>
    </row>
    <row r="67" spans="2:2" x14ac:dyDescent="0.3">
      <c r="B67" s="2"/>
    </row>
    <row r="68" spans="2:2" x14ac:dyDescent="0.3">
      <c r="B68" s="2"/>
    </row>
    <row r="69" spans="2:2" x14ac:dyDescent="0.3">
      <c r="B69" s="2"/>
    </row>
    <row r="70" spans="2:2" x14ac:dyDescent="0.3">
      <c r="B70" s="2"/>
    </row>
    <row r="71" spans="2:2" x14ac:dyDescent="0.3">
      <c r="B71" s="2"/>
    </row>
    <row r="72" spans="2:2" x14ac:dyDescent="0.3">
      <c r="B72" s="2"/>
    </row>
    <row r="73" spans="2:2" x14ac:dyDescent="0.3">
      <c r="B73" s="2"/>
    </row>
    <row r="74" spans="2:2" x14ac:dyDescent="0.3">
      <c r="B74" s="2"/>
    </row>
    <row r="75" spans="2:2" x14ac:dyDescent="0.3">
      <c r="B75" s="2"/>
    </row>
    <row r="76" spans="2:2" x14ac:dyDescent="0.3">
      <c r="B76" s="2"/>
    </row>
    <row r="77" spans="2:2" x14ac:dyDescent="0.3">
      <c r="B77" s="2"/>
    </row>
    <row r="78" spans="2:2" x14ac:dyDescent="0.3">
      <c r="B78" s="2"/>
    </row>
    <row r="79" spans="2:2" x14ac:dyDescent="0.3">
      <c r="B79" s="2"/>
    </row>
    <row r="80" spans="2:2" x14ac:dyDescent="0.3">
      <c r="B80" s="2"/>
    </row>
    <row r="81" spans="2:2" x14ac:dyDescent="0.3">
      <c r="B81" s="2"/>
    </row>
    <row r="82" spans="2:2" x14ac:dyDescent="0.3">
      <c r="B82" s="2"/>
    </row>
    <row r="83" spans="2:2" x14ac:dyDescent="0.3">
      <c r="B83" s="2"/>
    </row>
    <row r="84" spans="2:2" x14ac:dyDescent="0.3">
      <c r="B84" s="2"/>
    </row>
    <row r="85" spans="2:2" x14ac:dyDescent="0.3">
      <c r="B85" s="2"/>
    </row>
    <row r="86" spans="2:2" x14ac:dyDescent="0.3">
      <c r="B86" s="2"/>
    </row>
    <row r="87" spans="2:2" x14ac:dyDescent="0.3">
      <c r="B87" s="2"/>
    </row>
    <row r="88" spans="2:2" x14ac:dyDescent="0.3">
      <c r="B88" s="2"/>
    </row>
    <row r="89" spans="2:2" x14ac:dyDescent="0.3">
      <c r="B89" s="2"/>
    </row>
    <row r="90" spans="2:2" x14ac:dyDescent="0.3">
      <c r="B90" s="2"/>
    </row>
    <row r="91" spans="2:2" x14ac:dyDescent="0.3">
      <c r="B91" s="2"/>
    </row>
    <row r="92" spans="2:2" x14ac:dyDescent="0.3">
      <c r="B92" s="2"/>
    </row>
    <row r="93" spans="2:2" x14ac:dyDescent="0.3">
      <c r="B93" s="2"/>
    </row>
    <row r="94" spans="2:2" x14ac:dyDescent="0.3">
      <c r="B94" s="2"/>
    </row>
    <row r="95" spans="2:2" x14ac:dyDescent="0.3">
      <c r="B95" s="2"/>
    </row>
    <row r="96" spans="2:2" x14ac:dyDescent="0.3">
      <c r="B96" s="2"/>
    </row>
    <row r="97" spans="2:2" x14ac:dyDescent="0.3">
      <c r="B97" s="2"/>
    </row>
    <row r="98" spans="2:2" x14ac:dyDescent="0.3">
      <c r="B98" s="2"/>
    </row>
    <row r="99" spans="2:2" x14ac:dyDescent="0.3">
      <c r="B99" s="2"/>
    </row>
    <row r="100" spans="2:2" x14ac:dyDescent="0.3">
      <c r="B100" s="2"/>
    </row>
    <row r="101" spans="2:2" x14ac:dyDescent="0.3">
      <c r="B101" s="2"/>
    </row>
    <row r="102" spans="2:2" x14ac:dyDescent="0.3">
      <c r="B102" s="2"/>
    </row>
    <row r="103" spans="2:2" x14ac:dyDescent="0.3">
      <c r="B103" s="2"/>
    </row>
    <row r="104" spans="2:2" x14ac:dyDescent="0.3">
      <c r="B104" s="2"/>
    </row>
    <row r="106" spans="2:2" x14ac:dyDescent="0.3">
      <c r="B106" s="2"/>
    </row>
    <row r="107" spans="2:2" x14ac:dyDescent="0.3">
      <c r="B107" s="2"/>
    </row>
    <row r="108" spans="2:2" x14ac:dyDescent="0.3">
      <c r="B108" s="2"/>
    </row>
    <row r="109" spans="2:2" x14ac:dyDescent="0.3">
      <c r="B109" s="2"/>
    </row>
    <row r="110" spans="2:2" x14ac:dyDescent="0.3">
      <c r="B110" s="2"/>
    </row>
    <row r="111" spans="2:2" x14ac:dyDescent="0.3">
      <c r="B111" s="2"/>
    </row>
    <row r="118" spans="2:2" x14ac:dyDescent="0.3">
      <c r="B118" s="2"/>
    </row>
    <row r="119" spans="2:2" x14ac:dyDescent="0.3">
      <c r="B119" s="2"/>
    </row>
    <row r="120" spans="2:2" x14ac:dyDescent="0.3">
      <c r="B120" s="2"/>
    </row>
    <row r="121" spans="2:2" x14ac:dyDescent="0.3">
      <c r="B121" s="2"/>
    </row>
    <row r="122" spans="2:2" x14ac:dyDescent="0.3">
      <c r="B122" s="2"/>
    </row>
    <row r="123" spans="2:2" x14ac:dyDescent="0.3">
      <c r="B123" s="2"/>
    </row>
    <row r="124" spans="2:2" x14ac:dyDescent="0.3">
      <c r="B124" s="2"/>
    </row>
    <row r="125" spans="2:2" x14ac:dyDescent="0.3">
      <c r="B125" s="2"/>
    </row>
    <row r="126" spans="2:2" x14ac:dyDescent="0.3">
      <c r="B126" s="2"/>
    </row>
    <row r="127" spans="2:2" x14ac:dyDescent="0.3">
      <c r="B127" s="2"/>
    </row>
    <row r="128" spans="2:2" x14ac:dyDescent="0.3">
      <c r="B128" s="2"/>
    </row>
    <row r="129" spans="2:2" x14ac:dyDescent="0.3">
      <c r="B129" s="2"/>
    </row>
    <row r="130" spans="2:2" x14ac:dyDescent="0.3">
      <c r="B130" s="2"/>
    </row>
    <row r="131" spans="2:2" x14ac:dyDescent="0.3">
      <c r="B131" s="2"/>
    </row>
    <row r="132" spans="2:2" x14ac:dyDescent="0.3">
      <c r="B132" s="2"/>
    </row>
    <row r="133" spans="2:2" x14ac:dyDescent="0.3">
      <c r="B133" s="2"/>
    </row>
    <row r="134" spans="2:2" x14ac:dyDescent="0.3">
      <c r="B134" s="2"/>
    </row>
    <row r="135" spans="2:2" x14ac:dyDescent="0.3">
      <c r="B135" s="2"/>
    </row>
    <row r="136" spans="2:2" x14ac:dyDescent="0.3">
      <c r="B136" s="2"/>
    </row>
    <row r="137" spans="2:2" x14ac:dyDescent="0.3">
      <c r="B137" s="2"/>
    </row>
    <row r="138" spans="2:2" x14ac:dyDescent="0.3">
      <c r="B138" s="2"/>
    </row>
    <row r="139" spans="2:2" x14ac:dyDescent="0.3">
      <c r="B139" s="2"/>
    </row>
    <row r="140" spans="2:2" x14ac:dyDescent="0.3">
      <c r="B140" s="2"/>
    </row>
    <row r="141" spans="2:2" x14ac:dyDescent="0.3">
      <c r="B141" s="2"/>
    </row>
    <row r="142" spans="2:2" x14ac:dyDescent="0.3">
      <c r="B142" s="2"/>
    </row>
    <row r="143" spans="2:2" x14ac:dyDescent="0.3">
      <c r="B143" s="2"/>
    </row>
    <row r="144" spans="2:2" x14ac:dyDescent="0.3">
      <c r="B144" s="2"/>
    </row>
    <row r="145" spans="2:2" x14ac:dyDescent="0.3">
      <c r="B145" s="2"/>
    </row>
    <row r="146" spans="2:2" x14ac:dyDescent="0.3">
      <c r="B146" s="2"/>
    </row>
    <row r="147" spans="2:2" x14ac:dyDescent="0.3">
      <c r="B147" s="2"/>
    </row>
    <row r="148" spans="2:2" x14ac:dyDescent="0.3">
      <c r="B148" s="2"/>
    </row>
    <row r="149" spans="2:2" x14ac:dyDescent="0.3">
      <c r="B149" s="2"/>
    </row>
    <row r="150" spans="2:2" x14ac:dyDescent="0.3">
      <c r="B150" s="2"/>
    </row>
    <row r="151" spans="2:2" x14ac:dyDescent="0.3">
      <c r="B151" s="2"/>
    </row>
    <row r="152" spans="2:2" x14ac:dyDescent="0.3">
      <c r="B152" s="2"/>
    </row>
    <row r="153" spans="2:2" x14ac:dyDescent="0.3">
      <c r="B153" s="2"/>
    </row>
    <row r="154" spans="2:2" x14ac:dyDescent="0.3">
      <c r="B154" s="2"/>
    </row>
    <row r="155" spans="2:2" x14ac:dyDescent="0.3">
      <c r="B155" s="2"/>
    </row>
    <row r="156" spans="2:2" x14ac:dyDescent="0.3">
      <c r="B156" s="2"/>
    </row>
    <row r="157" spans="2:2" x14ac:dyDescent="0.3">
      <c r="B157" s="2"/>
    </row>
    <row r="158" spans="2:2" x14ac:dyDescent="0.3">
      <c r="B158" s="2"/>
    </row>
    <row r="159" spans="2:2" x14ac:dyDescent="0.3">
      <c r="B159" s="2"/>
    </row>
    <row r="160" spans="2:2" x14ac:dyDescent="0.3">
      <c r="B160" s="2"/>
    </row>
    <row r="161" spans="2:2" x14ac:dyDescent="0.3">
      <c r="B161" s="2"/>
    </row>
    <row r="162" spans="2:2" x14ac:dyDescent="0.3">
      <c r="B162" s="2"/>
    </row>
    <row r="163" spans="2:2" x14ac:dyDescent="0.3">
      <c r="B163" s="2"/>
    </row>
    <row r="164" spans="2:2" x14ac:dyDescent="0.3">
      <c r="B164" s="2"/>
    </row>
    <row r="165" spans="2:2" x14ac:dyDescent="0.3">
      <c r="B165" s="2"/>
    </row>
    <row r="166" spans="2:2" x14ac:dyDescent="0.3">
      <c r="B166" s="2"/>
    </row>
    <row r="167" spans="2:2" x14ac:dyDescent="0.3">
      <c r="B167" s="2"/>
    </row>
    <row r="168" spans="2:2" x14ac:dyDescent="0.3">
      <c r="B168" s="2"/>
    </row>
    <row r="169" spans="2:2" x14ac:dyDescent="0.3">
      <c r="B169" s="2"/>
    </row>
    <row r="170" spans="2:2" x14ac:dyDescent="0.3">
      <c r="B170" s="2"/>
    </row>
    <row r="171" spans="2:2" x14ac:dyDescent="0.3">
      <c r="B171" s="2"/>
    </row>
    <row r="172" spans="2:2" x14ac:dyDescent="0.3">
      <c r="B172" s="2"/>
    </row>
    <row r="173" spans="2:2" x14ac:dyDescent="0.3">
      <c r="B173" s="2"/>
    </row>
    <row r="174" spans="2:2" x14ac:dyDescent="0.3">
      <c r="B174" s="2"/>
    </row>
    <row r="175" spans="2:2" x14ac:dyDescent="0.3">
      <c r="B175" s="2"/>
    </row>
    <row r="176" spans="2:2" x14ac:dyDescent="0.3">
      <c r="B176" s="2"/>
    </row>
    <row r="177" spans="2:2" x14ac:dyDescent="0.3">
      <c r="B177" s="2"/>
    </row>
    <row r="178" spans="2:2" x14ac:dyDescent="0.3">
      <c r="B178" s="2"/>
    </row>
    <row r="179" spans="2:2" x14ac:dyDescent="0.3">
      <c r="B179" s="2"/>
    </row>
    <row r="180" spans="2:2" x14ac:dyDescent="0.3">
      <c r="B180" s="2"/>
    </row>
    <row r="181" spans="2:2" x14ac:dyDescent="0.3">
      <c r="B181" s="2"/>
    </row>
    <row r="182" spans="2:2" x14ac:dyDescent="0.3">
      <c r="B182" s="2"/>
    </row>
    <row r="183" spans="2:2" x14ac:dyDescent="0.3">
      <c r="B183" s="2"/>
    </row>
    <row r="184" spans="2:2" x14ac:dyDescent="0.3">
      <c r="B184" s="2"/>
    </row>
    <row r="185" spans="2:2" x14ac:dyDescent="0.3">
      <c r="B185" s="2"/>
    </row>
    <row r="186" spans="2:2" x14ac:dyDescent="0.3">
      <c r="B186" s="2"/>
    </row>
    <row r="187" spans="2:2" x14ac:dyDescent="0.3">
      <c r="B187" s="2"/>
    </row>
    <row r="188" spans="2:2" x14ac:dyDescent="0.3">
      <c r="B188" s="2"/>
    </row>
    <row r="189" spans="2:2" x14ac:dyDescent="0.3">
      <c r="B189" s="2"/>
    </row>
    <row r="190" spans="2:2" x14ac:dyDescent="0.3">
      <c r="B190" s="2"/>
    </row>
    <row r="191" spans="2:2" x14ac:dyDescent="0.3">
      <c r="B191" s="2"/>
    </row>
    <row r="192" spans="2:2" x14ac:dyDescent="0.3">
      <c r="B192" s="2"/>
    </row>
    <row r="193" spans="2:2" x14ac:dyDescent="0.3">
      <c r="B193" s="2"/>
    </row>
    <row r="194" spans="2:2" x14ac:dyDescent="0.3">
      <c r="B194" s="2"/>
    </row>
    <row r="195" spans="2:2" x14ac:dyDescent="0.3">
      <c r="B195" s="2"/>
    </row>
    <row r="196" spans="2:2" x14ac:dyDescent="0.3">
      <c r="B196" s="2"/>
    </row>
    <row r="197" spans="2:2" x14ac:dyDescent="0.3">
      <c r="B197" s="2"/>
    </row>
    <row r="198" spans="2:2" x14ac:dyDescent="0.3">
      <c r="B198" s="2"/>
    </row>
    <row r="199" spans="2:2" x14ac:dyDescent="0.3">
      <c r="B199" s="2"/>
    </row>
    <row r="200" spans="2:2" x14ac:dyDescent="0.3">
      <c r="B200" s="2"/>
    </row>
    <row r="201" spans="2:2" x14ac:dyDescent="0.3">
      <c r="B201" s="2"/>
    </row>
    <row r="202" spans="2:2" x14ac:dyDescent="0.3">
      <c r="B202" s="2"/>
    </row>
    <row r="203" spans="2:2" x14ac:dyDescent="0.3">
      <c r="B203" s="2"/>
    </row>
    <row r="204" spans="2:2" x14ac:dyDescent="0.3">
      <c r="B204" s="2"/>
    </row>
    <row r="205" spans="2:2" x14ac:dyDescent="0.3">
      <c r="B205" s="2"/>
    </row>
    <row r="206" spans="2:2" x14ac:dyDescent="0.3">
      <c r="B206" s="2"/>
    </row>
  </sheetData>
  <pageMargins left="0.75" right="0.75" top="0.75" bottom="0.5" header="0.5" footer="0.7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45"/>
  <sheetViews>
    <sheetView zoomScale="85" zoomScaleNormal="85" workbookViewId="0">
      <selection activeCell="B1" sqref="B1"/>
    </sheetView>
  </sheetViews>
  <sheetFormatPr defaultColWidth="8.77734375" defaultRowHeight="14.4" x14ac:dyDescent="0.3"/>
  <cols>
    <col min="1" max="1" width="14.77734375" bestFit="1" customWidth="1"/>
    <col min="2" max="2" width="17.44140625" bestFit="1" customWidth="1"/>
    <col min="3" max="3" width="11.21875" bestFit="1" customWidth="1"/>
    <col min="8" max="8" width="10.21875" bestFit="1" customWidth="1"/>
    <col min="9" max="10" width="11.21875" customWidth="1"/>
    <col min="12" max="15" width="10.6640625" customWidth="1"/>
    <col min="16" max="16" width="11.33203125" bestFit="1" customWidth="1"/>
    <col min="17" max="17" width="10.6640625" customWidth="1"/>
    <col min="18" max="18" width="55" customWidth="1"/>
    <col min="19" max="19" width="5.5546875" customWidth="1"/>
  </cols>
  <sheetData>
    <row r="1" spans="1:13" x14ac:dyDescent="0.3">
      <c r="B1" t="s">
        <v>58</v>
      </c>
    </row>
    <row r="3" spans="1:13" x14ac:dyDescent="0.3">
      <c r="B3" s="1" t="s">
        <v>39</v>
      </c>
    </row>
    <row r="4" spans="1:13" x14ac:dyDescent="0.3">
      <c r="B4" s="24" t="s">
        <v>30</v>
      </c>
    </row>
    <row r="5" spans="1:13" x14ac:dyDescent="0.3">
      <c r="A5" s="1"/>
      <c r="D5" s="1" t="s">
        <v>0</v>
      </c>
      <c r="E5" s="1" t="s">
        <v>1</v>
      </c>
      <c r="I5" s="1" t="s">
        <v>0</v>
      </c>
      <c r="J5" s="1" t="s">
        <v>1</v>
      </c>
      <c r="L5" t="s">
        <v>43</v>
      </c>
      <c r="M5" t="s">
        <v>44</v>
      </c>
    </row>
    <row r="6" spans="1:13" x14ac:dyDescent="0.3">
      <c r="A6">
        <v>1</v>
      </c>
      <c r="B6" s="2" t="s">
        <v>2</v>
      </c>
      <c r="C6" t="s">
        <v>3</v>
      </c>
      <c r="D6">
        <v>18668</v>
      </c>
      <c r="E6">
        <v>18112</v>
      </c>
      <c r="G6" s="2" t="s">
        <v>2</v>
      </c>
      <c r="H6" t="s">
        <v>3</v>
      </c>
      <c r="I6" s="31">
        <f>D6/$F$42</f>
        <v>1.2164028021312461E-2</v>
      </c>
      <c r="J6" s="31">
        <f>E6/$F$42</f>
        <v>1.1801739635848045E-2</v>
      </c>
      <c r="L6" s="30">
        <f>ROUND(I6,5)</f>
        <v>1.2160000000000001E-2</v>
      </c>
      <c r="M6" s="30">
        <f>ROUND(J6,5)</f>
        <v>1.18E-2</v>
      </c>
    </row>
    <row r="7" spans="1:13" x14ac:dyDescent="0.3">
      <c r="C7" t="s">
        <v>4</v>
      </c>
      <c r="D7">
        <v>41375</v>
      </c>
      <c r="E7">
        <v>42329</v>
      </c>
      <c r="H7" t="s">
        <v>4</v>
      </c>
      <c r="I7" s="31">
        <f t="shared" ref="I7:I41" si="0">D7/$F$42</f>
        <v>2.6959859619766612E-2</v>
      </c>
      <c r="J7" s="31">
        <f t="shared" ref="J7:J41" si="1">E7/$F$42</f>
        <v>2.7581483935833255E-2</v>
      </c>
      <c r="L7" s="30">
        <f t="shared" ref="L7:L23" si="2">ROUND(I7,5)</f>
        <v>2.6960000000000001E-2</v>
      </c>
      <c r="M7" s="30">
        <f t="shared" ref="M7:M23" si="3">ROUND(J7,5)</f>
        <v>2.758E-2</v>
      </c>
    </row>
    <row r="8" spans="1:13" x14ac:dyDescent="0.3">
      <c r="C8" t="s">
        <v>5</v>
      </c>
      <c r="D8">
        <v>43567</v>
      </c>
      <c r="E8">
        <v>46183</v>
      </c>
      <c r="H8" t="s">
        <v>5</v>
      </c>
      <c r="I8" s="31">
        <f t="shared" si="0"/>
        <v>2.8388162031525607E-2</v>
      </c>
      <c r="J8" s="31">
        <f t="shared" si="1"/>
        <v>3.0092741917091999E-2</v>
      </c>
      <c r="L8" s="30">
        <f t="shared" si="2"/>
        <v>2.8389999999999999E-2</v>
      </c>
      <c r="M8" s="30">
        <f t="shared" si="3"/>
        <v>3.0089999999999999E-2</v>
      </c>
    </row>
    <row r="9" spans="1:13" x14ac:dyDescent="0.3">
      <c r="C9" t="s">
        <v>6</v>
      </c>
      <c r="D9">
        <v>36402</v>
      </c>
      <c r="E9">
        <v>42989</v>
      </c>
      <c r="H9" t="s">
        <v>6</v>
      </c>
      <c r="I9" s="31">
        <f t="shared" si="0"/>
        <v>2.3719463682869951E-2</v>
      </c>
      <c r="J9" s="31">
        <f t="shared" si="1"/>
        <v>2.8011538494118353E-2</v>
      </c>
      <c r="L9" s="30">
        <f t="shared" si="2"/>
        <v>2.3720000000000001E-2</v>
      </c>
      <c r="M9" s="30">
        <f t="shared" si="3"/>
        <v>2.801E-2</v>
      </c>
    </row>
    <row r="10" spans="1:13" x14ac:dyDescent="0.3">
      <c r="C10" t="s">
        <v>7</v>
      </c>
      <c r="D10">
        <v>34651</v>
      </c>
      <c r="E10">
        <v>48156</v>
      </c>
      <c r="H10" t="s">
        <v>7</v>
      </c>
      <c r="I10" s="31">
        <f t="shared" si="0"/>
        <v>2.2578515907783269E-2</v>
      </c>
      <c r="J10" s="31">
        <f t="shared" si="1"/>
        <v>3.1378344407238211E-2</v>
      </c>
      <c r="L10" s="30">
        <f t="shared" si="2"/>
        <v>2.2579999999999999E-2</v>
      </c>
      <c r="M10" s="30">
        <f t="shared" si="3"/>
        <v>3.1379999999999998E-2</v>
      </c>
    </row>
    <row r="11" spans="1:13" x14ac:dyDescent="0.3">
      <c r="C11" t="s">
        <v>8</v>
      </c>
      <c r="D11">
        <v>41580</v>
      </c>
      <c r="E11">
        <v>89760</v>
      </c>
      <c r="H11" t="s">
        <v>8</v>
      </c>
      <c r="I11" s="31">
        <f t="shared" si="0"/>
        <v>2.7093437171961225E-2</v>
      </c>
      <c r="J11" s="31">
        <f t="shared" si="1"/>
        <v>5.8487419926773435E-2</v>
      </c>
      <c r="L11" s="30">
        <f t="shared" si="2"/>
        <v>2.7089999999999999E-2</v>
      </c>
      <c r="M11" s="30">
        <f t="shared" si="3"/>
        <v>5.849E-2</v>
      </c>
    </row>
    <row r="12" spans="1:13" x14ac:dyDescent="0.3">
      <c r="A12">
        <v>2</v>
      </c>
      <c r="B12" s="2" t="s">
        <v>9</v>
      </c>
      <c r="C12" t="s">
        <v>3</v>
      </c>
      <c r="D12">
        <v>11377</v>
      </c>
      <c r="E12">
        <v>10702</v>
      </c>
      <c r="G12" s="2" t="s">
        <v>9</v>
      </c>
      <c r="H12" t="s">
        <v>3</v>
      </c>
      <c r="I12" s="31">
        <f t="shared" si="0"/>
        <v>7.4132283478932862E-3</v>
      </c>
      <c r="J12" s="31">
        <f t="shared" si="1"/>
        <v>6.9733998223744358E-3</v>
      </c>
      <c r="L12" s="30">
        <f t="shared" si="2"/>
        <v>7.4099999999999999E-3</v>
      </c>
      <c r="M12" s="30">
        <f t="shared" si="3"/>
        <v>6.9699999999999996E-3</v>
      </c>
    </row>
    <row r="13" spans="1:13" x14ac:dyDescent="0.3">
      <c r="C13" t="s">
        <v>4</v>
      </c>
      <c r="D13">
        <v>24150</v>
      </c>
      <c r="E13">
        <v>23335</v>
      </c>
      <c r="H13" t="s">
        <v>4</v>
      </c>
      <c r="I13" s="31">
        <f t="shared" si="0"/>
        <v>1.5736087246341117E-2</v>
      </c>
      <c r="J13" s="31">
        <f t="shared" si="1"/>
        <v>1.5205035026640577E-2</v>
      </c>
      <c r="L13" s="30">
        <f t="shared" si="2"/>
        <v>1.5740000000000001E-2</v>
      </c>
      <c r="M13" s="30">
        <f t="shared" si="3"/>
        <v>1.521E-2</v>
      </c>
    </row>
    <row r="14" spans="1:13" x14ac:dyDescent="0.3">
      <c r="C14" t="s">
        <v>5</v>
      </c>
      <c r="D14">
        <v>28721</v>
      </c>
      <c r="E14">
        <v>28283</v>
      </c>
      <c r="H14" t="s">
        <v>5</v>
      </c>
      <c r="I14" s="31">
        <f t="shared" si="0"/>
        <v>1.8714540861373218E-2</v>
      </c>
      <c r="J14" s="31">
        <f t="shared" si="1"/>
        <v>1.842914101814765E-2</v>
      </c>
      <c r="L14" s="30">
        <f t="shared" si="2"/>
        <v>1.8710000000000001E-2</v>
      </c>
      <c r="M14" s="30">
        <f t="shared" si="3"/>
        <v>1.8429999999999998E-2</v>
      </c>
    </row>
    <row r="15" spans="1:13" x14ac:dyDescent="0.3">
      <c r="C15" t="s">
        <v>6</v>
      </c>
      <c r="D15">
        <v>26171</v>
      </c>
      <c r="E15">
        <v>26363</v>
      </c>
      <c r="H15" t="s">
        <v>6</v>
      </c>
      <c r="I15" s="31">
        <f t="shared" si="0"/>
        <v>1.7052966431635334E-2</v>
      </c>
      <c r="J15" s="31">
        <f t="shared" si="1"/>
        <v>1.7178073212227363E-2</v>
      </c>
      <c r="L15" s="30">
        <f t="shared" si="2"/>
        <v>1.7049999999999999E-2</v>
      </c>
      <c r="M15" s="30">
        <f t="shared" si="3"/>
        <v>1.7180000000000001E-2</v>
      </c>
    </row>
    <row r="16" spans="1:13" x14ac:dyDescent="0.3">
      <c r="C16" t="s">
        <v>7</v>
      </c>
      <c r="D16">
        <v>22478</v>
      </c>
      <c r="E16">
        <v>25929</v>
      </c>
      <c r="H16" t="s">
        <v>7</v>
      </c>
      <c r="I16" s="31">
        <f t="shared" si="0"/>
        <v>1.4646615698685531E-2</v>
      </c>
      <c r="J16" s="31">
        <f t="shared" si="1"/>
        <v>1.6895279760264132E-2</v>
      </c>
      <c r="L16" s="30">
        <f t="shared" si="2"/>
        <v>1.465E-2</v>
      </c>
      <c r="M16" s="30">
        <f t="shared" si="3"/>
        <v>1.6899999999999998E-2</v>
      </c>
    </row>
    <row r="17" spans="1:15" x14ac:dyDescent="0.3">
      <c r="B17" s="2"/>
      <c r="C17" t="s">
        <v>8</v>
      </c>
      <c r="D17">
        <v>24203</v>
      </c>
      <c r="E17">
        <v>44334</v>
      </c>
      <c r="G17" s="2"/>
      <c r="H17" t="s">
        <v>8</v>
      </c>
      <c r="I17" s="31">
        <f t="shared" si="0"/>
        <v>1.5770621930567039E-2</v>
      </c>
      <c r="J17" s="31">
        <f t="shared" si="1"/>
        <v>2.8887937556078137E-2</v>
      </c>
      <c r="L17" s="30">
        <f t="shared" si="2"/>
        <v>1.5769999999999999E-2</v>
      </c>
      <c r="M17" s="30">
        <f t="shared" si="3"/>
        <v>2.8889999999999999E-2</v>
      </c>
    </row>
    <row r="18" spans="1:15" x14ac:dyDescent="0.3">
      <c r="A18">
        <v>3</v>
      </c>
      <c r="B18" s="2" t="s">
        <v>10</v>
      </c>
      <c r="C18" t="s">
        <v>3</v>
      </c>
      <c r="D18">
        <v>6326</v>
      </c>
      <c r="E18">
        <v>5748</v>
      </c>
      <c r="G18" s="2" t="s">
        <v>10</v>
      </c>
      <c r="H18" t="s">
        <v>3</v>
      </c>
      <c r="I18" s="31">
        <f t="shared" si="0"/>
        <v>4.1220077813811139E-3</v>
      </c>
      <c r="J18" s="31">
        <f t="shared" si="1"/>
        <v>3.7453842439738607E-3</v>
      </c>
      <c r="L18" s="30">
        <f t="shared" si="2"/>
        <v>4.1200000000000004E-3</v>
      </c>
      <c r="M18" s="30">
        <f t="shared" si="3"/>
        <v>3.7499999999999999E-3</v>
      </c>
    </row>
    <row r="19" spans="1:15" x14ac:dyDescent="0.3">
      <c r="C19" t="s">
        <v>4</v>
      </c>
      <c r="D19">
        <v>12940</v>
      </c>
      <c r="E19">
        <v>11035</v>
      </c>
      <c r="H19" t="s">
        <v>4</v>
      </c>
      <c r="I19" s="31">
        <f t="shared" si="0"/>
        <v>8.4316757336502703E-3</v>
      </c>
      <c r="J19" s="31">
        <f t="shared" si="1"/>
        <v>7.1903818949637351E-3</v>
      </c>
      <c r="L19" s="30">
        <f t="shared" si="2"/>
        <v>8.43E-3</v>
      </c>
      <c r="M19" s="30">
        <f t="shared" si="3"/>
        <v>7.1900000000000002E-3</v>
      </c>
    </row>
    <row r="20" spans="1:15" x14ac:dyDescent="0.3">
      <c r="C20" t="s">
        <v>5</v>
      </c>
      <c r="D20">
        <v>11093</v>
      </c>
      <c r="E20">
        <v>10126</v>
      </c>
      <c r="H20" t="s">
        <v>5</v>
      </c>
      <c r="I20" s="31">
        <f t="shared" si="0"/>
        <v>7.2281745682675775E-3</v>
      </c>
      <c r="J20" s="31">
        <f t="shared" si="1"/>
        <v>6.5980794805983491E-3</v>
      </c>
      <c r="L20" s="30">
        <f t="shared" si="2"/>
        <v>7.2300000000000003E-3</v>
      </c>
      <c r="M20" s="30">
        <f t="shared" si="3"/>
        <v>6.6E-3</v>
      </c>
    </row>
    <row r="21" spans="1:15" x14ac:dyDescent="0.3">
      <c r="C21" t="s">
        <v>6</v>
      </c>
      <c r="D21">
        <v>12275</v>
      </c>
      <c r="E21">
        <v>12870</v>
      </c>
      <c r="H21" t="s">
        <v>6</v>
      </c>
      <c r="I21" s="31">
        <f t="shared" si="0"/>
        <v>7.9983631862872544E-3</v>
      </c>
      <c r="J21" s="31">
        <f t="shared" si="1"/>
        <v>8.3860638865594275E-3</v>
      </c>
      <c r="L21" s="30">
        <f t="shared" si="2"/>
        <v>8.0000000000000002E-3</v>
      </c>
      <c r="M21" s="30">
        <f t="shared" si="3"/>
        <v>8.3899999999999999E-3</v>
      </c>
      <c r="O21" s="2"/>
    </row>
    <row r="22" spans="1:15" x14ac:dyDescent="0.3">
      <c r="C22" t="s">
        <v>7</v>
      </c>
      <c r="D22">
        <v>12740</v>
      </c>
      <c r="E22">
        <v>14780</v>
      </c>
      <c r="H22" t="s">
        <v>7</v>
      </c>
      <c r="I22" s="31">
        <f t="shared" si="0"/>
        <v>8.3013561705335744E-3</v>
      </c>
      <c r="J22" s="31">
        <f t="shared" si="1"/>
        <v>9.6306157143238799E-3</v>
      </c>
      <c r="L22" s="30">
        <f t="shared" si="2"/>
        <v>8.3000000000000001E-3</v>
      </c>
      <c r="M22" s="30">
        <f t="shared" si="3"/>
        <v>9.6299999999999997E-3</v>
      </c>
    </row>
    <row r="23" spans="1:15" x14ac:dyDescent="0.3">
      <c r="C23" t="s">
        <v>8</v>
      </c>
      <c r="D23">
        <v>13453</v>
      </c>
      <c r="E23">
        <v>26185</v>
      </c>
      <c r="H23" t="s">
        <v>8</v>
      </c>
      <c r="I23" s="31">
        <f t="shared" si="0"/>
        <v>8.7659454130445975E-3</v>
      </c>
      <c r="J23" s="31">
        <f t="shared" si="1"/>
        <v>1.7062088801053504E-2</v>
      </c>
      <c r="L23" s="30">
        <f t="shared" si="2"/>
        <v>8.77E-3</v>
      </c>
      <c r="M23" s="30">
        <f t="shared" si="3"/>
        <v>1.7059999999999999E-2</v>
      </c>
    </row>
    <row r="24" spans="1:15" x14ac:dyDescent="0.3">
      <c r="A24">
        <v>4</v>
      </c>
      <c r="B24" s="2" t="s">
        <v>11</v>
      </c>
      <c r="C24" t="s">
        <v>3</v>
      </c>
      <c r="D24">
        <v>8442</v>
      </c>
      <c r="E24">
        <v>7781</v>
      </c>
      <c r="G24" s="2" t="s">
        <v>11</v>
      </c>
      <c r="H24" t="s">
        <v>3</v>
      </c>
      <c r="I24" s="31">
        <f>D24/$F$42</f>
        <v>5.5007887591557638E-3</v>
      </c>
      <c r="J24" s="31">
        <f>E24/$F$42</f>
        <v>5.0700826030550816E-3</v>
      </c>
      <c r="L24" s="30">
        <f t="shared" ref="L24:L41" si="4">ROUND(I24,5)</f>
        <v>5.4999999999999997E-3</v>
      </c>
      <c r="M24" s="30">
        <f t="shared" ref="M24:M41" si="5">ROUND(J24,5)</f>
        <v>5.0699999999999999E-3</v>
      </c>
    </row>
    <row r="25" spans="1:15" x14ac:dyDescent="0.3">
      <c r="A25" s="3"/>
      <c r="C25" t="s">
        <v>4</v>
      </c>
      <c r="D25">
        <v>15448</v>
      </c>
      <c r="E25">
        <v>13683</v>
      </c>
      <c r="H25" t="s">
        <v>4</v>
      </c>
      <c r="I25" s="31">
        <f t="shared" si="0"/>
        <v>1.0065883055133645E-2</v>
      </c>
      <c r="J25" s="31">
        <f t="shared" si="1"/>
        <v>8.9158129106287985E-3</v>
      </c>
      <c r="L25" s="30">
        <f t="shared" si="4"/>
        <v>1.0070000000000001E-2</v>
      </c>
      <c r="M25" s="30">
        <f t="shared" si="5"/>
        <v>8.9200000000000008E-3</v>
      </c>
    </row>
    <row r="26" spans="1:15" x14ac:dyDescent="0.3">
      <c r="C26" t="s">
        <v>5</v>
      </c>
      <c r="D26">
        <v>14535</v>
      </c>
      <c r="E26">
        <v>13830</v>
      </c>
      <c r="H26" t="s">
        <v>5</v>
      </c>
      <c r="I26" s="31">
        <f t="shared" si="0"/>
        <v>9.4709742495059264E-3</v>
      </c>
      <c r="J26" s="31">
        <f t="shared" si="1"/>
        <v>9.0115977895195709E-3</v>
      </c>
      <c r="L26" s="30">
        <f t="shared" si="4"/>
        <v>9.4699999999999993E-3</v>
      </c>
      <c r="M26" s="30">
        <f t="shared" si="5"/>
        <v>9.0100000000000006E-3</v>
      </c>
    </row>
    <row r="27" spans="1:15" x14ac:dyDescent="0.3">
      <c r="B27" s="2"/>
      <c r="C27" t="s">
        <v>6</v>
      </c>
      <c r="D27">
        <v>15647</v>
      </c>
      <c r="E27">
        <v>16628</v>
      </c>
      <c r="G27" s="2"/>
      <c r="H27" t="s">
        <v>6</v>
      </c>
      <c r="I27" s="31">
        <f t="shared" si="0"/>
        <v>1.0195551020434759E-2</v>
      </c>
      <c r="J27" s="31">
        <f t="shared" si="1"/>
        <v>1.0834768477522155E-2</v>
      </c>
      <c r="L27" s="30">
        <f t="shared" si="4"/>
        <v>1.0200000000000001E-2</v>
      </c>
      <c r="M27" s="30">
        <f t="shared" si="5"/>
        <v>1.0829999999999999E-2</v>
      </c>
      <c r="N27" s="3"/>
    </row>
    <row r="28" spans="1:15" x14ac:dyDescent="0.3">
      <c r="B28" s="2"/>
      <c r="C28" t="s">
        <v>7</v>
      </c>
      <c r="D28">
        <v>15549</v>
      </c>
      <c r="E28">
        <v>18378</v>
      </c>
      <c r="G28" s="2"/>
      <c r="H28" t="s">
        <v>7</v>
      </c>
      <c r="I28" s="31">
        <f t="shared" si="0"/>
        <v>1.0131694434507578E-2</v>
      </c>
      <c r="J28" s="31">
        <f t="shared" si="1"/>
        <v>1.1975064654793251E-2</v>
      </c>
      <c r="L28" s="30">
        <f t="shared" si="4"/>
        <v>1.013E-2</v>
      </c>
      <c r="M28" s="30">
        <f t="shared" si="5"/>
        <v>1.1979999999999999E-2</v>
      </c>
    </row>
    <row r="29" spans="1:15" x14ac:dyDescent="0.3">
      <c r="B29" s="2"/>
      <c r="C29" t="s">
        <v>8</v>
      </c>
      <c r="D29">
        <v>17373</v>
      </c>
      <c r="E29">
        <v>33778</v>
      </c>
      <c r="G29" s="2"/>
      <c r="H29" t="s">
        <v>8</v>
      </c>
      <c r="I29" s="31">
        <f>D29/$F$42</f>
        <v>1.132020885013185E-2</v>
      </c>
      <c r="J29" s="31">
        <f>E29/$F$42</f>
        <v>2.2009671014778891E-2</v>
      </c>
      <c r="L29" s="30">
        <f t="shared" si="4"/>
        <v>1.132E-2</v>
      </c>
      <c r="M29" s="30">
        <f t="shared" si="5"/>
        <v>2.2009999999999998E-2</v>
      </c>
      <c r="O29" s="2"/>
    </row>
    <row r="30" spans="1:15" x14ac:dyDescent="0.3">
      <c r="A30">
        <v>5</v>
      </c>
      <c r="B30" s="2" t="s">
        <v>12</v>
      </c>
      <c r="C30" t="s">
        <v>3</v>
      </c>
      <c r="D30">
        <v>7691</v>
      </c>
      <c r="E30">
        <v>7051</v>
      </c>
      <c r="G30" s="2" t="s">
        <v>12</v>
      </c>
      <c r="H30" t="s">
        <v>3</v>
      </c>
      <c r="I30" s="31">
        <f t="shared" si="0"/>
        <v>5.0114387996525681E-3</v>
      </c>
      <c r="J30" s="31">
        <f t="shared" si="1"/>
        <v>4.5944161976791392E-3</v>
      </c>
      <c r="L30" s="30">
        <f t="shared" si="4"/>
        <v>5.0099999999999997E-3</v>
      </c>
      <c r="M30" s="30">
        <f t="shared" si="5"/>
        <v>4.5900000000000003E-3</v>
      </c>
      <c r="O30" s="2"/>
    </row>
    <row r="31" spans="1:15" x14ac:dyDescent="0.3">
      <c r="C31" t="s">
        <v>4</v>
      </c>
      <c r="D31">
        <v>15753</v>
      </c>
      <c r="E31">
        <v>13576</v>
      </c>
      <c r="H31" t="s">
        <v>4</v>
      </c>
      <c r="I31" s="31">
        <f t="shared" si="0"/>
        <v>1.0264620388886609E-2</v>
      </c>
      <c r="J31" s="31">
        <f t="shared" si="1"/>
        <v>8.8460919443613655E-3</v>
      </c>
      <c r="L31" s="30">
        <f t="shared" si="4"/>
        <v>1.026E-2</v>
      </c>
      <c r="M31" s="30">
        <f t="shared" si="5"/>
        <v>8.8500000000000002E-3</v>
      </c>
      <c r="O31" s="2"/>
    </row>
    <row r="32" spans="1:15" x14ac:dyDescent="0.3">
      <c r="B32" s="2"/>
      <c r="C32" t="s">
        <v>5</v>
      </c>
      <c r="D32">
        <v>15534</v>
      </c>
      <c r="E32">
        <v>13696</v>
      </c>
      <c r="G32" s="2"/>
      <c r="H32" t="s">
        <v>5</v>
      </c>
      <c r="I32" s="31">
        <f t="shared" si="0"/>
        <v>1.0121920467273825E-2</v>
      </c>
      <c r="J32" s="31">
        <f t="shared" si="1"/>
        <v>8.9242836822313841E-3</v>
      </c>
      <c r="L32" s="30">
        <f t="shared" si="4"/>
        <v>1.0120000000000001E-2</v>
      </c>
      <c r="M32" s="30">
        <f t="shared" si="5"/>
        <v>8.9200000000000008E-3</v>
      </c>
    </row>
    <row r="33" spans="1:15" x14ac:dyDescent="0.3">
      <c r="B33" s="2"/>
      <c r="C33" t="s">
        <v>6</v>
      </c>
      <c r="D33">
        <v>15549</v>
      </c>
      <c r="E33">
        <v>15937</v>
      </c>
      <c r="G33" s="2"/>
      <c r="H33" t="s">
        <v>6</v>
      </c>
      <c r="I33" s="31">
        <f t="shared" si="0"/>
        <v>1.0131694434507578E-2</v>
      </c>
      <c r="J33" s="31">
        <f t="shared" si="1"/>
        <v>1.038451438695397E-2</v>
      </c>
      <c r="L33" s="30">
        <f t="shared" si="4"/>
        <v>1.013E-2</v>
      </c>
      <c r="M33" s="30">
        <f t="shared" si="5"/>
        <v>1.038E-2</v>
      </c>
      <c r="O33" s="2"/>
    </row>
    <row r="34" spans="1:15" x14ac:dyDescent="0.3">
      <c r="B34" s="2"/>
      <c r="C34" t="s">
        <v>7</v>
      </c>
      <c r="D34">
        <v>15060</v>
      </c>
      <c r="E34">
        <v>17613</v>
      </c>
      <c r="G34" s="2"/>
      <c r="H34" t="s">
        <v>7</v>
      </c>
      <c r="I34" s="31">
        <f t="shared" si="0"/>
        <v>9.8130631026872549E-3</v>
      </c>
      <c r="J34" s="31">
        <f t="shared" si="1"/>
        <v>1.1476592325871888E-2</v>
      </c>
      <c r="L34" s="30">
        <f t="shared" si="4"/>
        <v>9.8099999999999993E-3</v>
      </c>
      <c r="M34" s="30">
        <f t="shared" si="5"/>
        <v>1.1480000000000001E-2</v>
      </c>
      <c r="O34" s="2"/>
    </row>
    <row r="35" spans="1:15" x14ac:dyDescent="0.3">
      <c r="B35" s="2"/>
      <c r="C35" t="s">
        <v>8</v>
      </c>
      <c r="D35">
        <v>15694</v>
      </c>
      <c r="E35">
        <v>30072</v>
      </c>
      <c r="G35" s="2"/>
      <c r="H35" t="s">
        <v>8</v>
      </c>
      <c r="I35" s="31">
        <f t="shared" si="0"/>
        <v>1.0226176117767183E-2</v>
      </c>
      <c r="J35" s="31">
        <f t="shared" si="1"/>
        <v>1.9594849510226501E-2</v>
      </c>
      <c r="L35" s="30">
        <f t="shared" si="4"/>
        <v>1.023E-2</v>
      </c>
      <c r="M35" s="30">
        <f t="shared" si="5"/>
        <v>1.959E-2</v>
      </c>
      <c r="O35" s="2"/>
    </row>
    <row r="36" spans="1:15" x14ac:dyDescent="0.3">
      <c r="A36">
        <v>6</v>
      </c>
      <c r="B36" s="2" t="s">
        <v>13</v>
      </c>
      <c r="C36" t="s">
        <v>3</v>
      </c>
      <c r="D36">
        <v>8469</v>
      </c>
      <c r="E36">
        <v>7736</v>
      </c>
      <c r="G36" s="2" t="s">
        <v>13</v>
      </c>
      <c r="H36" t="s">
        <v>3</v>
      </c>
      <c r="I36" s="31">
        <f>D36/$F$42</f>
        <v>5.5183819001765177E-3</v>
      </c>
      <c r="J36" s="31">
        <f t="shared" si="1"/>
        <v>5.0407607013538249E-3</v>
      </c>
      <c r="L36" s="30">
        <f t="shared" si="4"/>
        <v>5.5199999999999997E-3</v>
      </c>
      <c r="M36" s="30">
        <f t="shared" si="5"/>
        <v>5.0400000000000002E-3</v>
      </c>
      <c r="O36" s="2"/>
    </row>
    <row r="37" spans="1:15" x14ac:dyDescent="0.3">
      <c r="B37" s="2"/>
      <c r="C37" t="s">
        <v>4</v>
      </c>
      <c r="D37">
        <v>15726</v>
      </c>
      <c r="E37">
        <v>13157</v>
      </c>
      <c r="G37" s="2"/>
      <c r="H37" t="s">
        <v>4</v>
      </c>
      <c r="I37" s="31">
        <f t="shared" si="0"/>
        <v>1.0247027247865853E-2</v>
      </c>
      <c r="J37" s="31">
        <f t="shared" si="1"/>
        <v>8.5730724596318857E-3</v>
      </c>
      <c r="L37" s="30">
        <f t="shared" si="4"/>
        <v>1.025E-2</v>
      </c>
      <c r="M37" s="30">
        <f t="shared" si="5"/>
        <v>8.5699999999999995E-3</v>
      </c>
    </row>
    <row r="38" spans="1:15" x14ac:dyDescent="0.3">
      <c r="B38" s="2"/>
      <c r="C38" t="s">
        <v>5</v>
      </c>
      <c r="D38">
        <v>15308</v>
      </c>
      <c r="E38">
        <v>13921</v>
      </c>
      <c r="G38" s="2"/>
      <c r="H38" t="s">
        <v>5</v>
      </c>
      <c r="I38" s="31">
        <f t="shared" si="0"/>
        <v>9.9746593609519579E-3</v>
      </c>
      <c r="J38" s="31">
        <f t="shared" si="1"/>
        <v>9.070893190737667E-3</v>
      </c>
      <c r="L38" s="30">
        <f t="shared" si="4"/>
        <v>9.9699999999999997E-3</v>
      </c>
      <c r="M38" s="30">
        <f t="shared" si="5"/>
        <v>9.0699999999999999E-3</v>
      </c>
    </row>
    <row r="39" spans="1:15" x14ac:dyDescent="0.3">
      <c r="B39" s="2"/>
      <c r="C39" t="s">
        <v>6</v>
      </c>
      <c r="D39">
        <v>18343</v>
      </c>
      <c r="E39">
        <v>19371</v>
      </c>
      <c r="G39" s="2"/>
      <c r="H39" t="s">
        <v>6</v>
      </c>
      <c r="I39" s="31">
        <f t="shared" si="0"/>
        <v>1.195225873124783E-2</v>
      </c>
      <c r="J39" s="31">
        <f t="shared" si="1"/>
        <v>1.2622101285667649E-2</v>
      </c>
      <c r="L39" s="30">
        <f t="shared" si="4"/>
        <v>1.1950000000000001E-2</v>
      </c>
      <c r="M39" s="30">
        <f t="shared" si="5"/>
        <v>1.2619999999999999E-2</v>
      </c>
    </row>
    <row r="40" spans="1:15" x14ac:dyDescent="0.3">
      <c r="B40" s="2"/>
      <c r="C40" t="s">
        <v>7</v>
      </c>
      <c r="D40">
        <v>19323</v>
      </c>
      <c r="E40">
        <v>22382</v>
      </c>
      <c r="G40" s="2"/>
      <c r="H40" t="s">
        <v>7</v>
      </c>
      <c r="I40" s="31">
        <f t="shared" si="0"/>
        <v>1.2590824590519642E-2</v>
      </c>
      <c r="J40" s="31">
        <f t="shared" si="1"/>
        <v>1.4584062308389517E-2</v>
      </c>
      <c r="L40" s="30">
        <f t="shared" si="4"/>
        <v>1.259E-2</v>
      </c>
      <c r="M40" s="30">
        <f t="shared" si="5"/>
        <v>1.4579999999999999E-2</v>
      </c>
    </row>
    <row r="41" spans="1:15" x14ac:dyDescent="0.3">
      <c r="B41" s="2"/>
      <c r="C41" t="s">
        <v>8</v>
      </c>
      <c r="D41">
        <v>18802</v>
      </c>
      <c r="E41">
        <v>38464</v>
      </c>
      <c r="G41" s="2"/>
      <c r="H41" t="s">
        <v>8</v>
      </c>
      <c r="I41" s="31">
        <f t="shared" si="0"/>
        <v>1.2251342128600648E-2</v>
      </c>
      <c r="J41" s="31">
        <f t="shared" si="1"/>
        <v>2.5063058378603092E-2</v>
      </c>
      <c r="L41" s="30">
        <f t="shared" si="4"/>
        <v>1.225E-2</v>
      </c>
      <c r="M41" s="30">
        <f t="shared" si="5"/>
        <v>2.5059999999999999E-2</v>
      </c>
    </row>
    <row r="42" spans="1:15" x14ac:dyDescent="0.3">
      <c r="B42" s="1"/>
      <c r="F42" s="3">
        <f>SUM(D6:E41)</f>
        <v>1534689</v>
      </c>
    </row>
    <row r="43" spans="1:15" x14ac:dyDescent="0.3">
      <c r="B43" s="1"/>
      <c r="F43" s="3"/>
    </row>
    <row r="44" spans="1:15" x14ac:dyDescent="0.3">
      <c r="B44" s="1"/>
      <c r="D44" t="s">
        <v>45</v>
      </c>
      <c r="E44" t="s">
        <v>46</v>
      </c>
      <c r="F44" s="3" t="s">
        <v>47</v>
      </c>
      <c r="H44" t="s">
        <v>51</v>
      </c>
    </row>
    <row r="45" spans="1:15" x14ac:dyDescent="0.3">
      <c r="A45" t="s">
        <v>42</v>
      </c>
      <c r="B45" t="s">
        <v>15</v>
      </c>
      <c r="C45" t="s">
        <v>0</v>
      </c>
      <c r="D45">
        <f>SUM(D6:D41)</f>
        <v>690416</v>
      </c>
      <c r="E45" s="20">
        <f>D45/$F$42</f>
        <v>0.44987355744388602</v>
      </c>
      <c r="F45" s="19">
        <f>ROUND(E45*100,1)</f>
        <v>45</v>
      </c>
    </row>
    <row r="46" spans="1:15" x14ac:dyDescent="0.3">
      <c r="B46" s="2"/>
      <c r="C46" t="s">
        <v>1</v>
      </c>
      <c r="D46">
        <f>SUM(E6:E41)</f>
        <v>844273</v>
      </c>
      <c r="E46" s="20">
        <f>D46/$F$42</f>
        <v>0.55012644255611398</v>
      </c>
      <c r="F46" s="19">
        <f t="shared" ref="F46:F58" si="6">ROUND(E46*100,1)</f>
        <v>55</v>
      </c>
    </row>
    <row r="47" spans="1:15" x14ac:dyDescent="0.3">
      <c r="B47" t="s">
        <v>25</v>
      </c>
      <c r="C47" t="s">
        <v>3</v>
      </c>
      <c r="D47">
        <f t="shared" ref="D47:D52" si="7">SUM(D6:E6,D12:E12,D18:E18,D24:E24,D30:E30,D36:E36)</f>
        <v>118103</v>
      </c>
      <c r="E47" s="20">
        <f t="shared" ref="E47:E58" si="8">D47/$F$42</f>
        <v>7.6955656813856091E-2</v>
      </c>
      <c r="F47" s="19">
        <f t="shared" si="6"/>
        <v>7.7</v>
      </c>
    </row>
    <row r="48" spans="1:15" x14ac:dyDescent="0.3">
      <c r="B48" s="2"/>
      <c r="C48" t="s">
        <v>4</v>
      </c>
      <c r="D48">
        <f t="shared" si="7"/>
        <v>242507</v>
      </c>
      <c r="E48" s="20">
        <f t="shared" si="8"/>
        <v>0.15801703146370372</v>
      </c>
      <c r="F48" s="19">
        <f t="shared" si="6"/>
        <v>15.8</v>
      </c>
    </row>
    <row r="49" spans="1:13" x14ac:dyDescent="0.3">
      <c r="C49" t="s">
        <v>5</v>
      </c>
      <c r="D49">
        <f t="shared" si="7"/>
        <v>254797</v>
      </c>
      <c r="E49" s="20">
        <f t="shared" si="8"/>
        <v>0.16602516861722472</v>
      </c>
      <c r="F49" s="19">
        <f t="shared" si="6"/>
        <v>16.600000000000001</v>
      </c>
    </row>
    <row r="50" spans="1:13" x14ac:dyDescent="0.3">
      <c r="C50" t="s">
        <v>6</v>
      </c>
      <c r="D50">
        <f t="shared" si="7"/>
        <v>258545</v>
      </c>
      <c r="E50" s="20">
        <f t="shared" si="8"/>
        <v>0.16846735723003162</v>
      </c>
      <c r="F50" s="19">
        <f t="shared" si="6"/>
        <v>16.8</v>
      </c>
    </row>
    <row r="51" spans="1:13" x14ac:dyDescent="0.3">
      <c r="C51" t="s">
        <v>7</v>
      </c>
      <c r="D51">
        <f t="shared" si="7"/>
        <v>267039</v>
      </c>
      <c r="E51" s="20">
        <f t="shared" si="8"/>
        <v>0.17400202907559773</v>
      </c>
      <c r="F51" s="19">
        <f t="shared" si="6"/>
        <v>17.399999999999999</v>
      </c>
    </row>
    <row r="52" spans="1:13" x14ac:dyDescent="0.3">
      <c r="C52" t="s">
        <v>8</v>
      </c>
      <c r="D52">
        <f t="shared" si="7"/>
        <v>393698</v>
      </c>
      <c r="E52" s="20">
        <f t="shared" si="8"/>
        <v>0.25653275679958609</v>
      </c>
      <c r="F52" s="19">
        <f t="shared" si="6"/>
        <v>25.7</v>
      </c>
    </row>
    <row r="53" spans="1:13" x14ac:dyDescent="0.3">
      <c r="B53" t="s">
        <v>26</v>
      </c>
      <c r="C53" t="s">
        <v>2</v>
      </c>
      <c r="D53">
        <f>SUM(D6:E11)</f>
        <v>503772</v>
      </c>
      <c r="E53" s="26">
        <f t="shared" si="8"/>
        <v>0.32825673475212241</v>
      </c>
      <c r="F53" s="19">
        <f t="shared" si="6"/>
        <v>32.799999999999997</v>
      </c>
    </row>
    <row r="54" spans="1:13" x14ac:dyDescent="0.3">
      <c r="C54" t="s">
        <v>9</v>
      </c>
      <c r="D54">
        <f>SUM(D12:E17)</f>
        <v>296046</v>
      </c>
      <c r="E54" s="26">
        <f t="shared" si="8"/>
        <v>0.19290292691222782</v>
      </c>
      <c r="F54" s="19">
        <f t="shared" si="6"/>
        <v>19.3</v>
      </c>
    </row>
    <row r="55" spans="1:13" x14ac:dyDescent="0.3">
      <c r="C55" t="s">
        <v>10</v>
      </c>
      <c r="D55">
        <f>SUM(D18:E23)</f>
        <v>149571</v>
      </c>
      <c r="E55" s="26">
        <f t="shared" si="8"/>
        <v>9.7460136874637143E-2</v>
      </c>
      <c r="F55" s="19">
        <f t="shared" si="6"/>
        <v>9.6999999999999993</v>
      </c>
    </row>
    <row r="56" spans="1:13" x14ac:dyDescent="0.3">
      <c r="C56" t="s">
        <v>11</v>
      </c>
      <c r="D56">
        <f>SUM(D24:E29)</f>
        <v>191072</v>
      </c>
      <c r="E56" s="26">
        <f>D56/$F$42</f>
        <v>0.12450209781916727</v>
      </c>
      <c r="F56" s="19">
        <f t="shared" si="6"/>
        <v>12.5</v>
      </c>
    </row>
    <row r="57" spans="1:13" x14ac:dyDescent="0.3">
      <c r="C57" t="s">
        <v>12</v>
      </c>
      <c r="D57">
        <f>SUM(D30:E35)</f>
        <v>183226</v>
      </c>
      <c r="E57" s="26">
        <f t="shared" si="8"/>
        <v>0.11938966135809927</v>
      </c>
      <c r="F57" s="19">
        <f t="shared" si="6"/>
        <v>11.9</v>
      </c>
    </row>
    <row r="58" spans="1:13" x14ac:dyDescent="0.3">
      <c r="C58" t="s">
        <v>13</v>
      </c>
      <c r="D58">
        <f>SUM(D36:E41)</f>
        <v>211002</v>
      </c>
      <c r="E58" s="26">
        <f t="shared" si="8"/>
        <v>0.1374884422837461</v>
      </c>
      <c r="F58" s="27">
        <f t="shared" si="6"/>
        <v>13.7</v>
      </c>
      <c r="H58" s="34" t="s">
        <v>52</v>
      </c>
    </row>
    <row r="59" spans="1:13" x14ac:dyDescent="0.3">
      <c r="B59" s="2"/>
    </row>
    <row r="60" spans="1:13" x14ac:dyDescent="0.3">
      <c r="B60" s="24" t="s">
        <v>31</v>
      </c>
    </row>
    <row r="61" spans="1:13" ht="14.4" customHeight="1" x14ac:dyDescent="0.3">
      <c r="A61" s="41" t="s">
        <v>53</v>
      </c>
      <c r="B61" s="41"/>
      <c r="C61" s="41"/>
      <c r="D61" s="41"/>
      <c r="E61" s="41"/>
      <c r="F61" s="41"/>
      <c r="G61" s="32"/>
    </row>
    <row r="62" spans="1:13" x14ac:dyDescent="0.3">
      <c r="A62" s="42" t="s">
        <v>14</v>
      </c>
      <c r="B62" s="43"/>
      <c r="C62" s="43"/>
      <c r="D62" s="43"/>
      <c r="E62" s="43"/>
      <c r="F62" s="43"/>
      <c r="G62" s="4"/>
    </row>
    <row r="63" spans="1:13" x14ac:dyDescent="0.3">
      <c r="A63" s="44" t="s">
        <v>40</v>
      </c>
      <c r="B63" s="44"/>
      <c r="C63" s="44"/>
      <c r="D63" s="46" t="s">
        <v>29</v>
      </c>
      <c r="E63" s="47"/>
      <c r="F63" s="48"/>
      <c r="G63" s="4"/>
    </row>
    <row r="64" spans="1:13" x14ac:dyDescent="0.3">
      <c r="A64" s="45"/>
      <c r="B64" s="45"/>
      <c r="C64" s="45"/>
      <c r="D64" s="5" t="s">
        <v>16</v>
      </c>
      <c r="E64" s="6" t="s">
        <v>17</v>
      </c>
      <c r="F64" s="49"/>
      <c r="G64" s="4"/>
      <c r="I64" t="s">
        <v>0</v>
      </c>
      <c r="J64" t="s">
        <v>1</v>
      </c>
      <c r="L64" t="s">
        <v>43</v>
      </c>
      <c r="M64" t="s">
        <v>44</v>
      </c>
    </row>
    <row r="65" spans="1:13" x14ac:dyDescent="0.3">
      <c r="A65" s="38" t="s">
        <v>2</v>
      </c>
      <c r="B65" s="38" t="s">
        <v>54</v>
      </c>
      <c r="C65" s="7" t="s">
        <v>18</v>
      </c>
      <c r="D65" s="8">
        <v>15</v>
      </c>
      <c r="E65" s="9">
        <v>9</v>
      </c>
      <c r="F65" s="10"/>
      <c r="G65" s="4" t="s">
        <v>2</v>
      </c>
      <c r="H65" t="s">
        <v>3</v>
      </c>
      <c r="I65" s="31">
        <f>D65/$F$101</f>
        <v>1.4778325123152709E-2</v>
      </c>
      <c r="J65" s="31">
        <f>E65/$F$101</f>
        <v>8.8669950738916262E-3</v>
      </c>
      <c r="L65" s="30">
        <f>ROUND(I65,5)</f>
        <v>1.478E-2</v>
      </c>
      <c r="M65" s="30">
        <f>ROUND(J65,5)</f>
        <v>8.8699999999999994E-3</v>
      </c>
    </row>
    <row r="66" spans="1:13" x14ac:dyDescent="0.3">
      <c r="A66" s="39"/>
      <c r="B66" s="39"/>
      <c r="C66" s="11" t="s">
        <v>19</v>
      </c>
      <c r="D66" s="12">
        <v>38</v>
      </c>
      <c r="E66" s="13">
        <v>31</v>
      </c>
      <c r="F66" s="14"/>
      <c r="G66" s="4"/>
      <c r="H66" t="s">
        <v>4</v>
      </c>
      <c r="I66" s="31">
        <f t="shared" ref="I66:I100" si="9">D66/$F$101</f>
        <v>3.7438423645320199E-2</v>
      </c>
      <c r="J66" s="31">
        <f t="shared" ref="J66:J100" si="10">E66/$F$101</f>
        <v>3.0541871921182268E-2</v>
      </c>
      <c r="L66" s="30">
        <f t="shared" ref="L66:L100" si="11">ROUND(I66,5)</f>
        <v>3.7440000000000001E-2</v>
      </c>
      <c r="M66" s="30">
        <f t="shared" ref="M66:M100" si="12">ROUND(J66,5)</f>
        <v>3.0540000000000001E-2</v>
      </c>
    </row>
    <row r="67" spans="1:13" x14ac:dyDescent="0.3">
      <c r="A67" s="39"/>
      <c r="B67" s="39"/>
      <c r="C67" s="11" t="s">
        <v>20</v>
      </c>
      <c r="D67" s="12">
        <v>34</v>
      </c>
      <c r="E67" s="13">
        <v>38</v>
      </c>
      <c r="F67" s="14"/>
      <c r="G67" s="4"/>
      <c r="H67" t="s">
        <v>5</v>
      </c>
      <c r="I67" s="31">
        <f t="shared" si="9"/>
        <v>3.3497536945812804E-2</v>
      </c>
      <c r="J67" s="31">
        <f t="shared" si="10"/>
        <v>3.7438423645320199E-2</v>
      </c>
      <c r="L67" s="30">
        <f t="shared" si="11"/>
        <v>3.3500000000000002E-2</v>
      </c>
      <c r="M67" s="30">
        <f t="shared" si="12"/>
        <v>3.7440000000000001E-2</v>
      </c>
    </row>
    <row r="68" spans="1:13" x14ac:dyDescent="0.3">
      <c r="A68" s="39"/>
      <c r="B68" s="39"/>
      <c r="C68" s="11" t="s">
        <v>21</v>
      </c>
      <c r="D68" s="12">
        <v>33</v>
      </c>
      <c r="E68" s="13">
        <v>30</v>
      </c>
      <c r="F68" s="14"/>
      <c r="G68" s="4"/>
      <c r="H68" t="s">
        <v>6</v>
      </c>
      <c r="I68" s="31">
        <f t="shared" si="9"/>
        <v>3.2512315270935961E-2</v>
      </c>
      <c r="J68" s="31">
        <f t="shared" si="10"/>
        <v>2.9556650246305417E-2</v>
      </c>
      <c r="L68" s="30">
        <f t="shared" si="11"/>
        <v>3.2509999999999997E-2</v>
      </c>
      <c r="M68" s="30">
        <f t="shared" si="12"/>
        <v>2.9559999999999999E-2</v>
      </c>
    </row>
    <row r="69" spans="1:13" x14ac:dyDescent="0.3">
      <c r="A69" s="39"/>
      <c r="B69" s="39"/>
      <c r="C69" s="11" t="s">
        <v>22</v>
      </c>
      <c r="D69" s="12">
        <v>22</v>
      </c>
      <c r="E69" s="13">
        <v>37</v>
      </c>
      <c r="F69" s="14"/>
      <c r="G69" s="4"/>
      <c r="H69" t="s">
        <v>7</v>
      </c>
      <c r="I69" s="31">
        <f t="shared" si="9"/>
        <v>2.167487684729064E-2</v>
      </c>
      <c r="J69" s="31">
        <f t="shared" si="10"/>
        <v>3.6453201970443348E-2</v>
      </c>
      <c r="L69" s="30">
        <f t="shared" si="11"/>
        <v>2.1669999999999998E-2</v>
      </c>
      <c r="M69" s="30">
        <f t="shared" si="12"/>
        <v>3.6450000000000003E-2</v>
      </c>
    </row>
    <row r="70" spans="1:13" x14ac:dyDescent="0.3">
      <c r="A70" s="39"/>
      <c r="B70" s="40"/>
      <c r="C70" s="15" t="s">
        <v>23</v>
      </c>
      <c r="D70" s="16">
        <v>15</v>
      </c>
      <c r="E70" s="17">
        <v>32</v>
      </c>
      <c r="F70" s="18"/>
      <c r="G70" s="4"/>
      <c r="H70" t="s">
        <v>8</v>
      </c>
      <c r="I70" s="31">
        <f t="shared" si="9"/>
        <v>1.4778325123152709E-2</v>
      </c>
      <c r="J70" s="31">
        <f t="shared" si="10"/>
        <v>3.1527093596059111E-2</v>
      </c>
      <c r="L70" s="30">
        <f t="shared" si="11"/>
        <v>1.478E-2</v>
      </c>
      <c r="M70" s="30">
        <f t="shared" si="12"/>
        <v>3.1530000000000002E-2</v>
      </c>
    </row>
    <row r="71" spans="1:13" x14ac:dyDescent="0.3">
      <c r="A71" s="40" t="s">
        <v>9</v>
      </c>
      <c r="B71" s="40" t="s">
        <v>54</v>
      </c>
      <c r="C71" s="11" t="s">
        <v>18</v>
      </c>
      <c r="D71" s="12">
        <v>13</v>
      </c>
      <c r="E71" s="13">
        <v>7</v>
      </c>
      <c r="F71" s="14"/>
      <c r="G71" s="4" t="s">
        <v>9</v>
      </c>
      <c r="H71" t="s">
        <v>3</v>
      </c>
      <c r="I71" s="31">
        <f t="shared" si="9"/>
        <v>1.2807881773399015E-2</v>
      </c>
      <c r="J71" s="31">
        <f t="shared" si="10"/>
        <v>6.8965517241379309E-3</v>
      </c>
      <c r="L71" s="30">
        <f t="shared" si="11"/>
        <v>1.281E-2</v>
      </c>
      <c r="M71" s="30">
        <f t="shared" si="12"/>
        <v>6.8999999999999999E-3</v>
      </c>
    </row>
    <row r="72" spans="1:13" x14ac:dyDescent="0.3">
      <c r="A72" s="39"/>
      <c r="B72" s="39"/>
      <c r="C72" s="11" t="s">
        <v>19</v>
      </c>
      <c r="D72" s="12">
        <v>17</v>
      </c>
      <c r="E72" s="13">
        <v>18</v>
      </c>
      <c r="F72" s="14"/>
      <c r="G72" s="4"/>
      <c r="H72" t="s">
        <v>4</v>
      </c>
      <c r="I72" s="31">
        <f t="shared" si="9"/>
        <v>1.6748768472906402E-2</v>
      </c>
      <c r="J72" s="31">
        <f t="shared" si="10"/>
        <v>1.7733990147783252E-2</v>
      </c>
      <c r="L72" s="30">
        <f t="shared" si="11"/>
        <v>1.6750000000000001E-2</v>
      </c>
      <c r="M72" s="30">
        <f t="shared" si="12"/>
        <v>1.7729999999999999E-2</v>
      </c>
    </row>
    <row r="73" spans="1:13" x14ac:dyDescent="0.3">
      <c r="A73" s="39"/>
      <c r="B73" s="39"/>
      <c r="C73" s="11" t="s">
        <v>20</v>
      </c>
      <c r="D73" s="12">
        <v>18</v>
      </c>
      <c r="E73" s="13">
        <v>15</v>
      </c>
      <c r="F73" s="14"/>
      <c r="G73" s="4"/>
      <c r="H73" t="s">
        <v>5</v>
      </c>
      <c r="I73" s="31">
        <f t="shared" si="9"/>
        <v>1.7733990147783252E-2</v>
      </c>
      <c r="J73" s="31">
        <f t="shared" si="10"/>
        <v>1.4778325123152709E-2</v>
      </c>
      <c r="L73" s="30">
        <f t="shared" si="11"/>
        <v>1.7729999999999999E-2</v>
      </c>
      <c r="M73" s="30">
        <f t="shared" si="12"/>
        <v>1.478E-2</v>
      </c>
    </row>
    <row r="74" spans="1:13" x14ac:dyDescent="0.3">
      <c r="A74" s="39"/>
      <c r="B74" s="39"/>
      <c r="C74" s="11" t="s">
        <v>21</v>
      </c>
      <c r="D74" s="12">
        <v>16</v>
      </c>
      <c r="E74" s="13">
        <v>17</v>
      </c>
      <c r="F74" s="14"/>
      <c r="G74" s="4"/>
      <c r="H74" t="s">
        <v>6</v>
      </c>
      <c r="I74" s="31">
        <f t="shared" si="9"/>
        <v>1.5763546798029555E-2</v>
      </c>
      <c r="J74" s="31">
        <f t="shared" si="10"/>
        <v>1.6748768472906402E-2</v>
      </c>
      <c r="L74" s="30">
        <f t="shared" si="11"/>
        <v>1.576E-2</v>
      </c>
      <c r="M74" s="30">
        <f t="shared" si="12"/>
        <v>1.6750000000000001E-2</v>
      </c>
    </row>
    <row r="75" spans="1:13" x14ac:dyDescent="0.3">
      <c r="A75" s="39"/>
      <c r="B75" s="39"/>
      <c r="C75" s="11" t="s">
        <v>22</v>
      </c>
      <c r="D75" s="12">
        <v>18</v>
      </c>
      <c r="E75" s="13">
        <v>12</v>
      </c>
      <c r="F75" s="14"/>
      <c r="G75" s="4"/>
      <c r="H75" t="s">
        <v>7</v>
      </c>
      <c r="I75" s="31">
        <f t="shared" si="9"/>
        <v>1.7733990147783252E-2</v>
      </c>
      <c r="J75" s="31">
        <f t="shared" si="10"/>
        <v>1.1822660098522168E-2</v>
      </c>
      <c r="L75" s="30">
        <f t="shared" si="11"/>
        <v>1.7729999999999999E-2</v>
      </c>
      <c r="M75" s="30">
        <f t="shared" si="12"/>
        <v>1.1820000000000001E-2</v>
      </c>
    </row>
    <row r="76" spans="1:13" x14ac:dyDescent="0.3">
      <c r="A76" s="39"/>
      <c r="B76" s="40"/>
      <c r="C76" s="15" t="s">
        <v>23</v>
      </c>
      <c r="D76" s="16">
        <v>8</v>
      </c>
      <c r="E76" s="17">
        <v>22</v>
      </c>
      <c r="F76" s="18"/>
      <c r="G76" s="4"/>
      <c r="H76" t="s">
        <v>8</v>
      </c>
      <c r="I76" s="31">
        <f t="shared" si="9"/>
        <v>7.8817733990147777E-3</v>
      </c>
      <c r="J76" s="31">
        <f t="shared" si="10"/>
        <v>2.167487684729064E-2</v>
      </c>
      <c r="L76" s="30">
        <f t="shared" si="11"/>
        <v>7.8799999999999999E-3</v>
      </c>
      <c r="M76" s="30">
        <f t="shared" si="12"/>
        <v>2.1669999999999998E-2</v>
      </c>
    </row>
    <row r="77" spans="1:13" x14ac:dyDescent="0.3">
      <c r="A77" s="40" t="s">
        <v>10</v>
      </c>
      <c r="B77" s="40" t="s">
        <v>54</v>
      </c>
      <c r="C77" s="11" t="s">
        <v>18</v>
      </c>
      <c r="D77" s="12">
        <v>4</v>
      </c>
      <c r="E77" s="13">
        <v>11</v>
      </c>
      <c r="F77" s="14"/>
      <c r="G77" s="4" t="s">
        <v>10</v>
      </c>
      <c r="H77" t="s">
        <v>3</v>
      </c>
      <c r="I77" s="31">
        <f t="shared" si="9"/>
        <v>3.9408866995073889E-3</v>
      </c>
      <c r="J77" s="31">
        <f t="shared" si="10"/>
        <v>1.083743842364532E-2</v>
      </c>
      <c r="L77" s="30">
        <f t="shared" si="11"/>
        <v>3.9399999999999999E-3</v>
      </c>
      <c r="M77" s="30">
        <f t="shared" si="12"/>
        <v>1.0840000000000001E-2</v>
      </c>
    </row>
    <row r="78" spans="1:13" x14ac:dyDescent="0.3">
      <c r="A78" s="39"/>
      <c r="B78" s="39"/>
      <c r="C78" s="11" t="s">
        <v>19</v>
      </c>
      <c r="D78" s="12">
        <v>10</v>
      </c>
      <c r="E78" s="13">
        <v>17</v>
      </c>
      <c r="F78" s="14"/>
      <c r="G78" s="4"/>
      <c r="H78" t="s">
        <v>4</v>
      </c>
      <c r="I78" s="31">
        <f t="shared" si="9"/>
        <v>9.852216748768473E-3</v>
      </c>
      <c r="J78" s="31">
        <f t="shared" si="10"/>
        <v>1.6748768472906402E-2</v>
      </c>
      <c r="L78" s="30">
        <f t="shared" si="11"/>
        <v>9.8499999999999994E-3</v>
      </c>
      <c r="M78" s="30">
        <f t="shared" si="12"/>
        <v>1.6750000000000001E-2</v>
      </c>
    </row>
    <row r="79" spans="1:13" x14ac:dyDescent="0.3">
      <c r="A79" s="39"/>
      <c r="B79" s="39"/>
      <c r="C79" s="11" t="s">
        <v>20</v>
      </c>
      <c r="D79" s="12">
        <v>6</v>
      </c>
      <c r="E79" s="13">
        <v>7</v>
      </c>
      <c r="F79" s="14"/>
      <c r="G79" s="4"/>
      <c r="H79" t="s">
        <v>5</v>
      </c>
      <c r="I79" s="31">
        <f t="shared" si="9"/>
        <v>5.9113300492610842E-3</v>
      </c>
      <c r="J79" s="31">
        <f t="shared" si="10"/>
        <v>6.8965517241379309E-3</v>
      </c>
      <c r="L79" s="30">
        <f t="shared" si="11"/>
        <v>5.9100000000000003E-3</v>
      </c>
      <c r="M79" s="30">
        <f t="shared" si="12"/>
        <v>6.8999999999999999E-3</v>
      </c>
    </row>
    <row r="80" spans="1:13" x14ac:dyDescent="0.3">
      <c r="A80" s="39"/>
      <c r="B80" s="39"/>
      <c r="C80" s="11" t="s">
        <v>21</v>
      </c>
      <c r="D80" s="12">
        <v>10</v>
      </c>
      <c r="E80" s="13">
        <v>9</v>
      </c>
      <c r="F80" s="14"/>
      <c r="G80" s="4"/>
      <c r="H80" t="s">
        <v>6</v>
      </c>
      <c r="I80" s="31">
        <f t="shared" si="9"/>
        <v>9.852216748768473E-3</v>
      </c>
      <c r="J80" s="31">
        <f t="shared" si="10"/>
        <v>8.8669950738916262E-3</v>
      </c>
      <c r="L80" s="30">
        <f t="shared" si="11"/>
        <v>9.8499999999999994E-3</v>
      </c>
      <c r="M80" s="30">
        <f t="shared" si="12"/>
        <v>8.8699999999999994E-3</v>
      </c>
    </row>
    <row r="81" spans="1:13" x14ac:dyDescent="0.3">
      <c r="A81" s="39"/>
      <c r="B81" s="39"/>
      <c r="C81" s="11" t="s">
        <v>22</v>
      </c>
      <c r="D81" s="12">
        <v>9</v>
      </c>
      <c r="E81" s="13">
        <v>17</v>
      </c>
      <c r="F81" s="14"/>
      <c r="G81" s="4"/>
      <c r="H81" t="s">
        <v>7</v>
      </c>
      <c r="I81" s="31">
        <f t="shared" si="9"/>
        <v>8.8669950738916262E-3</v>
      </c>
      <c r="J81" s="31">
        <f t="shared" si="10"/>
        <v>1.6748768472906402E-2</v>
      </c>
      <c r="L81" s="30">
        <f t="shared" si="11"/>
        <v>8.8699999999999994E-3</v>
      </c>
      <c r="M81" s="30">
        <f t="shared" si="12"/>
        <v>1.6750000000000001E-2</v>
      </c>
    </row>
    <row r="82" spans="1:13" x14ac:dyDescent="0.3">
      <c r="A82" s="39"/>
      <c r="B82" s="40"/>
      <c r="C82" s="15" t="s">
        <v>23</v>
      </c>
      <c r="D82" s="16">
        <v>5</v>
      </c>
      <c r="E82" s="17">
        <v>10</v>
      </c>
      <c r="F82" s="18"/>
      <c r="G82" s="4"/>
      <c r="H82" t="s">
        <v>8</v>
      </c>
      <c r="I82" s="31">
        <f t="shared" si="9"/>
        <v>4.9261083743842365E-3</v>
      </c>
      <c r="J82" s="31">
        <f t="shared" si="10"/>
        <v>9.852216748768473E-3</v>
      </c>
      <c r="L82" s="30">
        <f t="shared" si="11"/>
        <v>4.9300000000000004E-3</v>
      </c>
      <c r="M82" s="30">
        <f t="shared" si="12"/>
        <v>9.8499999999999994E-3</v>
      </c>
    </row>
    <row r="83" spans="1:13" x14ac:dyDescent="0.3">
      <c r="A83" s="40" t="s">
        <v>11</v>
      </c>
      <c r="B83" s="40" t="s">
        <v>54</v>
      </c>
      <c r="C83" s="11" t="s">
        <v>18</v>
      </c>
      <c r="D83" s="12">
        <v>11</v>
      </c>
      <c r="E83" s="13">
        <v>9</v>
      </c>
      <c r="F83" s="14"/>
      <c r="G83" s="4" t="s">
        <v>11</v>
      </c>
      <c r="H83" t="s">
        <v>3</v>
      </c>
      <c r="I83" s="31">
        <f t="shared" si="9"/>
        <v>1.083743842364532E-2</v>
      </c>
      <c r="J83" s="31">
        <f t="shared" si="10"/>
        <v>8.8669950738916262E-3</v>
      </c>
      <c r="L83" s="30">
        <f>ROUND(I83,5)</f>
        <v>1.0840000000000001E-2</v>
      </c>
      <c r="M83" s="30">
        <f t="shared" ref="M83:M88" si="13">ROUND(J83,5)</f>
        <v>8.8699999999999994E-3</v>
      </c>
    </row>
    <row r="84" spans="1:13" x14ac:dyDescent="0.3">
      <c r="A84" s="39"/>
      <c r="B84" s="39"/>
      <c r="C84" s="11" t="s">
        <v>19</v>
      </c>
      <c r="D84" s="12">
        <v>14</v>
      </c>
      <c r="E84" s="13">
        <v>9</v>
      </c>
      <c r="F84" s="14"/>
      <c r="G84" s="4"/>
      <c r="H84" t="s">
        <v>4</v>
      </c>
      <c r="I84" s="31">
        <f t="shared" si="9"/>
        <v>1.3793103448275862E-2</v>
      </c>
      <c r="J84" s="31">
        <f t="shared" si="10"/>
        <v>8.8669950738916262E-3</v>
      </c>
      <c r="L84" s="30">
        <f t="shared" ref="L84:L88" si="14">ROUND(I84,5)</f>
        <v>1.379E-2</v>
      </c>
      <c r="M84" s="30">
        <f t="shared" si="13"/>
        <v>8.8699999999999994E-3</v>
      </c>
    </row>
    <row r="85" spans="1:13" x14ac:dyDescent="0.3">
      <c r="A85" s="39"/>
      <c r="B85" s="39"/>
      <c r="C85" s="11" t="s">
        <v>20</v>
      </c>
      <c r="D85" s="12">
        <v>13</v>
      </c>
      <c r="E85" s="13">
        <v>11</v>
      </c>
      <c r="F85" s="14"/>
      <c r="G85" s="4"/>
      <c r="H85" t="s">
        <v>5</v>
      </c>
      <c r="I85" s="31">
        <f t="shared" si="9"/>
        <v>1.2807881773399015E-2</v>
      </c>
      <c r="J85" s="31">
        <f t="shared" si="10"/>
        <v>1.083743842364532E-2</v>
      </c>
      <c r="L85" s="30">
        <f t="shared" si="14"/>
        <v>1.281E-2</v>
      </c>
      <c r="M85" s="30">
        <f t="shared" si="13"/>
        <v>1.0840000000000001E-2</v>
      </c>
    </row>
    <row r="86" spans="1:13" x14ac:dyDescent="0.3">
      <c r="A86" s="39"/>
      <c r="B86" s="39"/>
      <c r="C86" s="11" t="s">
        <v>21</v>
      </c>
      <c r="D86" s="12">
        <v>11</v>
      </c>
      <c r="E86" s="13">
        <v>8</v>
      </c>
      <c r="F86" s="14"/>
      <c r="G86" s="4"/>
      <c r="H86" t="s">
        <v>6</v>
      </c>
      <c r="I86" s="31">
        <f t="shared" si="9"/>
        <v>1.083743842364532E-2</v>
      </c>
      <c r="J86" s="31">
        <f t="shared" si="10"/>
        <v>7.8817733990147777E-3</v>
      </c>
      <c r="L86" s="30">
        <f t="shared" si="14"/>
        <v>1.0840000000000001E-2</v>
      </c>
      <c r="M86" s="30">
        <f t="shared" si="13"/>
        <v>7.8799999999999999E-3</v>
      </c>
    </row>
    <row r="87" spans="1:13" x14ac:dyDescent="0.3">
      <c r="A87" s="39"/>
      <c r="B87" s="39"/>
      <c r="C87" s="11" t="s">
        <v>22</v>
      </c>
      <c r="D87" s="12">
        <v>11</v>
      </c>
      <c r="E87" s="13">
        <v>16</v>
      </c>
      <c r="F87" s="14"/>
      <c r="G87" s="4"/>
      <c r="H87" t="s">
        <v>7</v>
      </c>
      <c r="I87" s="31">
        <f t="shared" si="9"/>
        <v>1.083743842364532E-2</v>
      </c>
      <c r="J87" s="31">
        <f t="shared" si="10"/>
        <v>1.5763546798029555E-2</v>
      </c>
      <c r="L87" s="30">
        <f t="shared" si="14"/>
        <v>1.0840000000000001E-2</v>
      </c>
      <c r="M87" s="30">
        <f t="shared" si="13"/>
        <v>1.576E-2</v>
      </c>
    </row>
    <row r="88" spans="1:13" x14ac:dyDescent="0.3">
      <c r="A88" s="39"/>
      <c r="B88" s="40"/>
      <c r="C88" s="15" t="s">
        <v>23</v>
      </c>
      <c r="D88" s="16">
        <v>10</v>
      </c>
      <c r="E88" s="17">
        <v>8</v>
      </c>
      <c r="F88" s="18"/>
      <c r="G88" s="4"/>
      <c r="H88" t="s">
        <v>8</v>
      </c>
      <c r="I88" s="31">
        <f t="shared" si="9"/>
        <v>9.852216748768473E-3</v>
      </c>
      <c r="J88" s="31">
        <f t="shared" si="10"/>
        <v>7.8817733990147777E-3</v>
      </c>
      <c r="L88" s="30">
        <f t="shared" si="14"/>
        <v>9.8499999999999994E-3</v>
      </c>
      <c r="M88" s="30">
        <f t="shared" si="13"/>
        <v>7.8799999999999999E-3</v>
      </c>
    </row>
    <row r="89" spans="1:13" x14ac:dyDescent="0.3">
      <c r="A89" s="40" t="s">
        <v>12</v>
      </c>
      <c r="B89" s="40" t="s">
        <v>54</v>
      </c>
      <c r="C89" s="11" t="s">
        <v>18</v>
      </c>
      <c r="D89" s="12">
        <v>6</v>
      </c>
      <c r="E89" s="13">
        <v>3</v>
      </c>
      <c r="F89" s="14"/>
      <c r="G89" s="4" t="s">
        <v>12</v>
      </c>
      <c r="H89" t="s">
        <v>3</v>
      </c>
      <c r="I89" s="31">
        <f t="shared" si="9"/>
        <v>5.9113300492610842E-3</v>
      </c>
      <c r="J89" s="31">
        <f t="shared" si="10"/>
        <v>2.9556650246305421E-3</v>
      </c>
      <c r="L89" s="30">
        <f t="shared" si="11"/>
        <v>5.9100000000000003E-3</v>
      </c>
      <c r="M89" s="30">
        <f t="shared" si="12"/>
        <v>2.96E-3</v>
      </c>
    </row>
    <row r="90" spans="1:13" x14ac:dyDescent="0.3">
      <c r="A90" s="39"/>
      <c r="B90" s="39"/>
      <c r="C90" s="11" t="s">
        <v>19</v>
      </c>
      <c r="D90" s="12">
        <v>14</v>
      </c>
      <c r="E90" s="13">
        <v>10</v>
      </c>
      <c r="F90" s="14"/>
      <c r="G90" s="4"/>
      <c r="H90" t="s">
        <v>4</v>
      </c>
      <c r="I90" s="31">
        <f t="shared" si="9"/>
        <v>1.3793103448275862E-2</v>
      </c>
      <c r="J90" s="31">
        <f t="shared" si="10"/>
        <v>9.852216748768473E-3</v>
      </c>
      <c r="L90" s="30">
        <f t="shared" si="11"/>
        <v>1.379E-2</v>
      </c>
      <c r="M90" s="30">
        <f t="shared" si="12"/>
        <v>9.8499999999999994E-3</v>
      </c>
    </row>
    <row r="91" spans="1:13" x14ac:dyDescent="0.3">
      <c r="A91" s="39"/>
      <c r="B91" s="39"/>
      <c r="C91" s="11" t="s">
        <v>20</v>
      </c>
      <c r="D91" s="12">
        <v>10</v>
      </c>
      <c r="E91" s="13">
        <v>13</v>
      </c>
      <c r="F91" s="14"/>
      <c r="G91" s="4"/>
      <c r="H91" t="s">
        <v>5</v>
      </c>
      <c r="I91" s="31">
        <f t="shared" si="9"/>
        <v>9.852216748768473E-3</v>
      </c>
      <c r="J91" s="31">
        <f t="shared" si="10"/>
        <v>1.2807881773399015E-2</v>
      </c>
      <c r="L91" s="30">
        <f t="shared" si="11"/>
        <v>9.8499999999999994E-3</v>
      </c>
      <c r="M91" s="30">
        <f t="shared" si="12"/>
        <v>1.281E-2</v>
      </c>
    </row>
    <row r="92" spans="1:13" x14ac:dyDescent="0.3">
      <c r="A92" s="39"/>
      <c r="B92" s="39"/>
      <c r="C92" s="11" t="s">
        <v>21</v>
      </c>
      <c r="D92" s="12">
        <v>8</v>
      </c>
      <c r="E92" s="13">
        <v>9</v>
      </c>
      <c r="F92" s="14"/>
      <c r="G92" s="4"/>
      <c r="H92" t="s">
        <v>6</v>
      </c>
      <c r="I92" s="31">
        <f t="shared" si="9"/>
        <v>7.8817733990147777E-3</v>
      </c>
      <c r="J92" s="31">
        <f t="shared" si="10"/>
        <v>8.8669950738916262E-3</v>
      </c>
      <c r="L92" s="30">
        <f t="shared" si="11"/>
        <v>7.8799999999999999E-3</v>
      </c>
      <c r="M92" s="30">
        <f t="shared" si="12"/>
        <v>8.8699999999999994E-3</v>
      </c>
    </row>
    <row r="93" spans="1:13" x14ac:dyDescent="0.3">
      <c r="A93" s="39"/>
      <c r="B93" s="39"/>
      <c r="C93" s="11" t="s">
        <v>22</v>
      </c>
      <c r="D93" s="12">
        <v>9</v>
      </c>
      <c r="E93" s="13">
        <v>12</v>
      </c>
      <c r="F93" s="14"/>
      <c r="G93" s="4"/>
      <c r="H93" t="s">
        <v>7</v>
      </c>
      <c r="I93" s="31">
        <f t="shared" si="9"/>
        <v>8.8669950738916262E-3</v>
      </c>
      <c r="J93" s="31">
        <f t="shared" si="10"/>
        <v>1.1822660098522168E-2</v>
      </c>
      <c r="L93" s="30">
        <f t="shared" si="11"/>
        <v>8.8699999999999994E-3</v>
      </c>
      <c r="M93" s="30">
        <f t="shared" si="12"/>
        <v>1.1820000000000001E-2</v>
      </c>
    </row>
    <row r="94" spans="1:13" x14ac:dyDescent="0.3">
      <c r="A94" s="39"/>
      <c r="B94" s="40"/>
      <c r="C94" s="15" t="s">
        <v>23</v>
      </c>
      <c r="D94" s="16">
        <v>8</v>
      </c>
      <c r="E94" s="17">
        <v>9</v>
      </c>
      <c r="F94" s="18"/>
      <c r="G94" s="4"/>
      <c r="H94" t="s">
        <v>8</v>
      </c>
      <c r="I94" s="31">
        <f t="shared" si="9"/>
        <v>7.8817733990147777E-3</v>
      </c>
      <c r="J94" s="31">
        <f t="shared" si="10"/>
        <v>8.8669950738916262E-3</v>
      </c>
      <c r="L94" s="30">
        <f t="shared" si="11"/>
        <v>7.8799999999999999E-3</v>
      </c>
      <c r="M94" s="30">
        <f t="shared" si="12"/>
        <v>8.8699999999999994E-3</v>
      </c>
    </row>
    <row r="95" spans="1:13" x14ac:dyDescent="0.3">
      <c r="A95" s="40" t="s">
        <v>13</v>
      </c>
      <c r="B95" s="40" t="s">
        <v>54</v>
      </c>
      <c r="C95" s="11" t="s">
        <v>18</v>
      </c>
      <c r="D95" s="12">
        <v>4</v>
      </c>
      <c r="E95" s="13">
        <v>8</v>
      </c>
      <c r="F95" s="14"/>
      <c r="G95" s="4" t="s">
        <v>13</v>
      </c>
      <c r="H95" t="s">
        <v>3</v>
      </c>
      <c r="I95" s="31">
        <f t="shared" si="9"/>
        <v>3.9408866995073889E-3</v>
      </c>
      <c r="J95" s="31">
        <f t="shared" si="10"/>
        <v>7.8817733990147777E-3</v>
      </c>
      <c r="L95" s="30">
        <f t="shared" si="11"/>
        <v>3.9399999999999999E-3</v>
      </c>
      <c r="M95" s="30">
        <f t="shared" si="12"/>
        <v>7.8799999999999999E-3</v>
      </c>
    </row>
    <row r="96" spans="1:13" x14ac:dyDescent="0.3">
      <c r="A96" s="39"/>
      <c r="B96" s="39"/>
      <c r="C96" s="11" t="s">
        <v>19</v>
      </c>
      <c r="D96" s="12">
        <v>9</v>
      </c>
      <c r="E96" s="13">
        <v>13</v>
      </c>
      <c r="F96" s="14"/>
      <c r="G96" s="4"/>
      <c r="H96" t="s">
        <v>4</v>
      </c>
      <c r="I96" s="31">
        <f t="shared" si="9"/>
        <v>8.8669950738916262E-3</v>
      </c>
      <c r="J96" s="31">
        <f t="shared" si="10"/>
        <v>1.2807881773399015E-2</v>
      </c>
      <c r="L96" s="30">
        <f t="shared" si="11"/>
        <v>8.8699999999999994E-3</v>
      </c>
      <c r="M96" s="30">
        <f t="shared" si="12"/>
        <v>1.281E-2</v>
      </c>
    </row>
    <row r="97" spans="1:13" x14ac:dyDescent="0.3">
      <c r="A97" s="39"/>
      <c r="B97" s="39"/>
      <c r="C97" s="11" t="s">
        <v>20</v>
      </c>
      <c r="D97" s="12">
        <v>9</v>
      </c>
      <c r="E97" s="13">
        <v>10</v>
      </c>
      <c r="F97" s="14"/>
      <c r="G97" s="4"/>
      <c r="H97" t="s">
        <v>5</v>
      </c>
      <c r="I97" s="31">
        <f t="shared" si="9"/>
        <v>8.8669950738916262E-3</v>
      </c>
      <c r="J97" s="31">
        <f t="shared" si="10"/>
        <v>9.852216748768473E-3</v>
      </c>
      <c r="L97" s="30">
        <f t="shared" si="11"/>
        <v>8.8699999999999994E-3</v>
      </c>
      <c r="M97" s="30">
        <f t="shared" si="12"/>
        <v>9.8499999999999994E-3</v>
      </c>
    </row>
    <row r="98" spans="1:13" x14ac:dyDescent="0.3">
      <c r="A98" s="39"/>
      <c r="B98" s="39"/>
      <c r="C98" s="11" t="s">
        <v>21</v>
      </c>
      <c r="D98" s="12">
        <v>13</v>
      </c>
      <c r="E98" s="13">
        <v>22</v>
      </c>
      <c r="F98" s="14"/>
      <c r="G98" s="4"/>
      <c r="H98" t="s">
        <v>6</v>
      </c>
      <c r="I98" s="31">
        <f t="shared" si="9"/>
        <v>1.2807881773399015E-2</v>
      </c>
      <c r="J98" s="31">
        <f t="shared" si="10"/>
        <v>2.167487684729064E-2</v>
      </c>
      <c r="L98" s="30">
        <f t="shared" si="11"/>
        <v>1.281E-2</v>
      </c>
      <c r="M98" s="30">
        <f t="shared" si="12"/>
        <v>2.1669999999999998E-2</v>
      </c>
    </row>
    <row r="99" spans="1:13" x14ac:dyDescent="0.3">
      <c r="A99" s="39"/>
      <c r="B99" s="39"/>
      <c r="C99" s="11" t="s">
        <v>22</v>
      </c>
      <c r="D99" s="12">
        <v>15</v>
      </c>
      <c r="E99" s="13">
        <v>19</v>
      </c>
      <c r="F99" s="14"/>
      <c r="G99" s="4"/>
      <c r="H99" t="s">
        <v>7</v>
      </c>
      <c r="I99" s="31">
        <f t="shared" si="9"/>
        <v>1.4778325123152709E-2</v>
      </c>
      <c r="J99" s="31">
        <f t="shared" si="10"/>
        <v>1.8719211822660099E-2</v>
      </c>
      <c r="L99" s="30">
        <f t="shared" si="11"/>
        <v>1.478E-2</v>
      </c>
      <c r="M99" s="30">
        <f t="shared" si="12"/>
        <v>1.8720000000000001E-2</v>
      </c>
    </row>
    <row r="100" spans="1:13" x14ac:dyDescent="0.3">
      <c r="A100" s="39"/>
      <c r="B100" s="40"/>
      <c r="C100" s="15" t="s">
        <v>23</v>
      </c>
      <c r="D100" s="16">
        <v>11</v>
      </c>
      <c r="E100" s="17">
        <v>10</v>
      </c>
      <c r="F100" s="18"/>
      <c r="G100" s="4"/>
      <c r="H100" t="s">
        <v>8</v>
      </c>
      <c r="I100" s="31">
        <f t="shared" si="9"/>
        <v>1.083743842364532E-2</v>
      </c>
      <c r="J100" s="31">
        <f t="shared" si="10"/>
        <v>9.852216748768473E-3</v>
      </c>
      <c r="L100" s="30">
        <f t="shared" si="11"/>
        <v>1.0840000000000001E-2</v>
      </c>
      <c r="M100" s="30">
        <f t="shared" si="12"/>
        <v>9.8499999999999994E-3</v>
      </c>
    </row>
    <row r="101" spans="1:13" x14ac:dyDescent="0.3">
      <c r="B101" s="2"/>
      <c r="F101">
        <v>1015</v>
      </c>
    </row>
    <row r="102" spans="1:13" x14ac:dyDescent="0.3">
      <c r="B102" s="2"/>
    </row>
    <row r="103" spans="1:13" x14ac:dyDescent="0.3">
      <c r="B103" s="1"/>
      <c r="D103" t="s">
        <v>45</v>
      </c>
      <c r="E103" t="s">
        <v>46</v>
      </c>
      <c r="F103" s="3" t="s">
        <v>47</v>
      </c>
    </row>
    <row r="104" spans="1:13" x14ac:dyDescent="0.3">
      <c r="A104" t="s">
        <v>49</v>
      </c>
      <c r="B104" t="s">
        <v>15</v>
      </c>
      <c r="C104" t="s">
        <v>0</v>
      </c>
      <c r="D104" s="28">
        <f>SUM(D65:D100)</f>
        <v>477</v>
      </c>
      <c r="E104" s="20">
        <f>D104/$F$101</f>
        <v>0.46995073891625616</v>
      </c>
      <c r="F104" s="19">
        <f>ROUND(E104*100,1)</f>
        <v>47</v>
      </c>
    </row>
    <row r="105" spans="1:13" x14ac:dyDescent="0.3">
      <c r="B105" s="2"/>
      <c r="C105" t="s">
        <v>1</v>
      </c>
      <c r="D105">
        <f>SUM(E65:E100)</f>
        <v>538</v>
      </c>
      <c r="E105" s="20">
        <f t="shared" ref="E105:E117" si="15">D105/$F$101</f>
        <v>0.53004926108374384</v>
      </c>
      <c r="F105" s="19">
        <f t="shared" ref="F105:F117" si="16">ROUND(E105*100,1)</f>
        <v>53</v>
      </c>
    </row>
    <row r="106" spans="1:13" x14ac:dyDescent="0.3">
      <c r="B106" t="s">
        <v>25</v>
      </c>
      <c r="C106" t="s">
        <v>3</v>
      </c>
      <c r="D106">
        <f t="shared" ref="D106:D111" si="17">SUM(D65:E65,D71:E71,D77:E77,D83:E83,D89:E89,D95:E95)</f>
        <v>100</v>
      </c>
      <c r="E106" s="20">
        <f t="shared" si="15"/>
        <v>9.8522167487684734E-2</v>
      </c>
      <c r="F106" s="19">
        <f t="shared" si="16"/>
        <v>9.9</v>
      </c>
    </row>
    <row r="107" spans="1:13" x14ac:dyDescent="0.3">
      <c r="B107" s="2"/>
      <c r="C107" t="s">
        <v>4</v>
      </c>
      <c r="D107">
        <f t="shared" si="17"/>
        <v>200</v>
      </c>
      <c r="E107" s="20">
        <f t="shared" si="15"/>
        <v>0.19704433497536947</v>
      </c>
      <c r="F107" s="19">
        <f t="shared" si="16"/>
        <v>19.7</v>
      </c>
    </row>
    <row r="108" spans="1:13" x14ac:dyDescent="0.3">
      <c r="C108" t="s">
        <v>5</v>
      </c>
      <c r="D108">
        <f t="shared" si="17"/>
        <v>184</v>
      </c>
      <c r="E108" s="20">
        <f t="shared" si="15"/>
        <v>0.18128078817733989</v>
      </c>
      <c r="F108" s="19">
        <f t="shared" si="16"/>
        <v>18.100000000000001</v>
      </c>
    </row>
    <row r="109" spans="1:13" x14ac:dyDescent="0.3">
      <c r="C109" t="s">
        <v>6</v>
      </c>
      <c r="D109">
        <f t="shared" si="17"/>
        <v>186</v>
      </c>
      <c r="E109" s="20">
        <f t="shared" si="15"/>
        <v>0.18325123152709361</v>
      </c>
      <c r="F109" s="19">
        <f t="shared" si="16"/>
        <v>18.3</v>
      </c>
    </row>
    <row r="110" spans="1:13" x14ac:dyDescent="0.3">
      <c r="C110" t="s">
        <v>7</v>
      </c>
      <c r="D110">
        <f t="shared" si="17"/>
        <v>197</v>
      </c>
      <c r="E110" s="20">
        <f t="shared" si="15"/>
        <v>0.19408866995073892</v>
      </c>
      <c r="F110" s="19">
        <f t="shared" si="16"/>
        <v>19.399999999999999</v>
      </c>
    </row>
    <row r="111" spans="1:13" x14ac:dyDescent="0.3">
      <c r="C111" t="s">
        <v>8</v>
      </c>
      <c r="D111">
        <f t="shared" si="17"/>
        <v>148</v>
      </c>
      <c r="E111" s="20">
        <f t="shared" si="15"/>
        <v>0.14581280788177339</v>
      </c>
      <c r="F111" s="19">
        <f t="shared" si="16"/>
        <v>14.6</v>
      </c>
    </row>
    <row r="112" spans="1:13" x14ac:dyDescent="0.3">
      <c r="B112" t="s">
        <v>26</v>
      </c>
      <c r="C112" t="s">
        <v>2</v>
      </c>
      <c r="D112">
        <f>SUM(D65:E70)</f>
        <v>334</v>
      </c>
      <c r="E112" s="20">
        <f>D112/$F$101</f>
        <v>0.32906403940886697</v>
      </c>
      <c r="F112" s="19">
        <f t="shared" si="16"/>
        <v>32.9</v>
      </c>
      <c r="H112" s="20">
        <v>32.905999999999999</v>
      </c>
    </row>
    <row r="113" spans="2:18" x14ac:dyDescent="0.3">
      <c r="C113" t="s">
        <v>9</v>
      </c>
      <c r="D113">
        <f>SUM(D71:E76)</f>
        <v>181</v>
      </c>
      <c r="E113" s="20">
        <f t="shared" si="15"/>
        <v>0.17832512315270935</v>
      </c>
      <c r="F113" s="19">
        <f t="shared" si="16"/>
        <v>17.8</v>
      </c>
      <c r="H113" s="20">
        <v>17.832999999999998</v>
      </c>
    </row>
    <row r="114" spans="2:18" x14ac:dyDescent="0.3">
      <c r="C114" t="s">
        <v>10</v>
      </c>
      <c r="D114">
        <f>SUM(D77:E82)</f>
        <v>115</v>
      </c>
      <c r="E114" s="20">
        <f t="shared" si="15"/>
        <v>0.11330049261083744</v>
      </c>
      <c r="F114" s="19">
        <f t="shared" si="16"/>
        <v>11.3</v>
      </c>
      <c r="H114" s="20">
        <v>11.33</v>
      </c>
    </row>
    <row r="115" spans="2:18" x14ac:dyDescent="0.3">
      <c r="C115" t="s">
        <v>11</v>
      </c>
      <c r="D115">
        <f>SUM(D83:E88)</f>
        <v>131</v>
      </c>
      <c r="E115" s="20">
        <f t="shared" si="15"/>
        <v>0.12906403940886699</v>
      </c>
      <c r="F115" s="19">
        <f t="shared" si="16"/>
        <v>12.9</v>
      </c>
      <c r="H115" s="20">
        <v>12.906000000000001</v>
      </c>
    </row>
    <row r="116" spans="2:18" x14ac:dyDescent="0.3">
      <c r="C116" t="s">
        <v>12</v>
      </c>
      <c r="D116">
        <f>SUM(D89:E94)</f>
        <v>111</v>
      </c>
      <c r="E116" s="20">
        <f>D116/$F$101</f>
        <v>0.10935960591133005</v>
      </c>
      <c r="F116" s="27">
        <f t="shared" si="16"/>
        <v>10.9</v>
      </c>
      <c r="H116" s="20">
        <v>10.936</v>
      </c>
    </row>
    <row r="117" spans="2:18" x14ac:dyDescent="0.3">
      <c r="C117" t="s">
        <v>13</v>
      </c>
      <c r="D117">
        <f>SUM(D95:E100)</f>
        <v>143</v>
      </c>
      <c r="E117" s="20">
        <f t="shared" si="15"/>
        <v>0.14088669950738916</v>
      </c>
      <c r="F117" s="19">
        <f t="shared" si="16"/>
        <v>14.1</v>
      </c>
      <c r="H117" s="20">
        <v>14.089</v>
      </c>
    </row>
    <row r="118" spans="2:18" x14ac:dyDescent="0.3">
      <c r="B118" s="2"/>
    </row>
    <row r="119" spans="2:18" x14ac:dyDescent="0.3">
      <c r="B119" t="s">
        <v>28</v>
      </c>
      <c r="D119" s="2" t="s">
        <v>32</v>
      </c>
      <c r="G119" t="s">
        <v>28</v>
      </c>
      <c r="I119" s="24" t="s">
        <v>33</v>
      </c>
    </row>
    <row r="120" spans="2:18" x14ac:dyDescent="0.3">
      <c r="B120" s="2"/>
      <c r="D120" t="s">
        <v>0</v>
      </c>
      <c r="G120" s="4"/>
      <c r="I120" t="s">
        <v>0</v>
      </c>
      <c r="J120" t="s">
        <v>1</v>
      </c>
    </row>
    <row r="121" spans="2:18" x14ac:dyDescent="0.3">
      <c r="B121" s="2" t="s">
        <v>2</v>
      </c>
      <c r="C121" t="s">
        <v>3</v>
      </c>
      <c r="D121" s="23">
        <f>ROUND(I121,5)</f>
        <v>0.82272999999999996</v>
      </c>
      <c r="G121" s="4" t="s">
        <v>2</v>
      </c>
      <c r="H121" t="s">
        <v>3</v>
      </c>
      <c r="I121" s="22">
        <f t="shared" ref="I121:I156" si="18">L6/L65</f>
        <v>0.82273342354533163</v>
      </c>
      <c r="J121" s="22">
        <f t="shared" ref="J121:J156" si="19">M6/M65</f>
        <v>1.33032694475761</v>
      </c>
      <c r="L121" t="s">
        <v>29</v>
      </c>
      <c r="M121">
        <v>1</v>
      </c>
      <c r="N121" t="s">
        <v>41</v>
      </c>
      <c r="O121">
        <v>1</v>
      </c>
      <c r="P121" t="s">
        <v>50</v>
      </c>
      <c r="Q121">
        <v>1</v>
      </c>
      <c r="R121" t="str">
        <f>"if ("&amp;L121&amp;" = "&amp;M121&amp;" &amp; "&amp;N121&amp;" = "&amp;O121&amp;" &amp; "&amp;P121&amp;" = "&amp;Q121&amp;") wt2 = "&amp;D121&amp;" ."</f>
        <v>if (dzimums = 1 &amp; vecums_gr = 1 &amp; reg_svariem = 1) wt2 = 0,82273 .</v>
      </c>
    </row>
    <row r="122" spans="2:18" x14ac:dyDescent="0.3">
      <c r="B122" s="2"/>
      <c r="C122" t="s">
        <v>4</v>
      </c>
      <c r="D122" s="23">
        <f t="shared" ref="D122:D150" si="20">ROUND(I122,5)</f>
        <v>0.72009000000000001</v>
      </c>
      <c r="G122" s="4"/>
      <c r="H122" t="s">
        <v>4</v>
      </c>
      <c r="I122" s="22">
        <f t="shared" si="18"/>
        <v>0.72008547008547008</v>
      </c>
      <c r="J122" s="22">
        <f t="shared" si="19"/>
        <v>0.90307793058284214</v>
      </c>
      <c r="L122" t="s">
        <v>29</v>
      </c>
      <c r="M122">
        <v>1</v>
      </c>
      <c r="N122" t="s">
        <v>41</v>
      </c>
      <c r="O122">
        <v>2</v>
      </c>
      <c r="P122" t="s">
        <v>50</v>
      </c>
      <c r="Q122">
        <v>1</v>
      </c>
      <c r="R122" t="str">
        <f t="shared" ref="R122:R185" si="21">"if ("&amp;L122&amp;" = "&amp;M122&amp;" &amp; "&amp;N122&amp;" = "&amp;O122&amp;" &amp; "&amp;P122&amp;" = "&amp;Q122&amp;") wt2 = "&amp;D122&amp;" ."</f>
        <v>if (dzimums = 1 &amp; vecums_gr = 2 &amp; reg_svariem = 1) wt2 = 0,72009 .</v>
      </c>
    </row>
    <row r="123" spans="2:18" x14ac:dyDescent="0.3">
      <c r="B123" s="2"/>
      <c r="C123" t="s">
        <v>5</v>
      </c>
      <c r="D123" s="23">
        <f t="shared" si="20"/>
        <v>0.84745999999999999</v>
      </c>
      <c r="G123" s="4"/>
      <c r="H123" t="s">
        <v>5</v>
      </c>
      <c r="I123" s="22">
        <f t="shared" si="18"/>
        <v>0.84746268656716406</v>
      </c>
      <c r="J123" s="22">
        <f t="shared" si="19"/>
        <v>0.80368589743589736</v>
      </c>
      <c r="L123" t="s">
        <v>29</v>
      </c>
      <c r="M123">
        <v>1</v>
      </c>
      <c r="N123" t="s">
        <v>41</v>
      </c>
      <c r="O123">
        <v>3</v>
      </c>
      <c r="P123" t="s">
        <v>50</v>
      </c>
      <c r="Q123">
        <v>1</v>
      </c>
      <c r="R123" t="str">
        <f t="shared" si="21"/>
        <v>if (dzimums = 1 &amp; vecums_gr = 3 &amp; reg_svariem = 1) wt2 = 0,84746 .</v>
      </c>
    </row>
    <row r="124" spans="2:18" x14ac:dyDescent="0.3">
      <c r="B124" s="2"/>
      <c r="C124" t="s">
        <v>6</v>
      </c>
      <c r="D124" s="23">
        <f t="shared" si="20"/>
        <v>0.72962000000000005</v>
      </c>
      <c r="G124" s="4"/>
      <c r="H124" t="s">
        <v>6</v>
      </c>
      <c r="I124" s="22">
        <f t="shared" si="18"/>
        <v>0.72962165487542308</v>
      </c>
      <c r="J124" s="22">
        <f t="shared" si="19"/>
        <v>0.94756427604871452</v>
      </c>
      <c r="L124" t="s">
        <v>29</v>
      </c>
      <c r="M124">
        <v>1</v>
      </c>
      <c r="N124" t="s">
        <v>41</v>
      </c>
      <c r="O124">
        <v>4</v>
      </c>
      <c r="P124" t="s">
        <v>50</v>
      </c>
      <c r="Q124">
        <v>1</v>
      </c>
      <c r="R124" t="str">
        <f t="shared" si="21"/>
        <v>if (dzimums = 1 &amp; vecums_gr = 4 &amp; reg_svariem = 1) wt2 = 0,72962 .</v>
      </c>
    </row>
    <row r="125" spans="2:18" x14ac:dyDescent="0.3">
      <c r="B125" s="2"/>
      <c r="C125" t="s">
        <v>7</v>
      </c>
      <c r="D125" s="23">
        <f t="shared" si="20"/>
        <v>1.04199</v>
      </c>
      <c r="G125" s="4"/>
      <c r="H125" t="s">
        <v>7</v>
      </c>
      <c r="I125" s="22">
        <f t="shared" si="18"/>
        <v>1.0419935394554685</v>
      </c>
      <c r="J125" s="22">
        <f t="shared" si="19"/>
        <v>0.86090534979423861</v>
      </c>
      <c r="L125" t="s">
        <v>29</v>
      </c>
      <c r="M125">
        <v>1</v>
      </c>
      <c r="N125" t="s">
        <v>41</v>
      </c>
      <c r="O125">
        <v>5</v>
      </c>
      <c r="P125" t="s">
        <v>50</v>
      </c>
      <c r="Q125">
        <v>1</v>
      </c>
      <c r="R125" t="str">
        <f t="shared" si="21"/>
        <v>if (dzimums = 1 &amp; vecums_gr = 5 &amp; reg_svariem = 1) wt2 = 1,04199 .</v>
      </c>
    </row>
    <row r="126" spans="2:18" x14ac:dyDescent="0.3">
      <c r="B126" s="2"/>
      <c r="C126" t="s">
        <v>8</v>
      </c>
      <c r="D126" s="23">
        <f t="shared" si="20"/>
        <v>1.8328800000000001</v>
      </c>
      <c r="G126" s="4"/>
      <c r="H126" t="s">
        <v>8</v>
      </c>
      <c r="I126" s="22">
        <f t="shared" si="18"/>
        <v>1.8328822733423544</v>
      </c>
      <c r="J126" s="22">
        <f t="shared" si="19"/>
        <v>1.8550586742784647</v>
      </c>
      <c r="L126" t="s">
        <v>29</v>
      </c>
      <c r="M126">
        <v>1</v>
      </c>
      <c r="N126" t="s">
        <v>41</v>
      </c>
      <c r="O126">
        <v>6</v>
      </c>
      <c r="P126" t="s">
        <v>50</v>
      </c>
      <c r="Q126">
        <v>1</v>
      </c>
      <c r="R126" t="str">
        <f t="shared" si="21"/>
        <v>if (dzimums = 1 &amp; vecums_gr = 6 &amp; reg_svariem = 1) wt2 = 1,83288 .</v>
      </c>
    </row>
    <row r="127" spans="2:18" x14ac:dyDescent="0.3">
      <c r="B127" s="2" t="s">
        <v>9</v>
      </c>
      <c r="C127" t="s">
        <v>3</v>
      </c>
      <c r="D127" s="23">
        <f t="shared" si="20"/>
        <v>0.57845000000000002</v>
      </c>
      <c r="G127" s="4" t="s">
        <v>9</v>
      </c>
      <c r="H127" t="s">
        <v>3</v>
      </c>
      <c r="I127" s="22">
        <f t="shared" si="18"/>
        <v>0.57845433255269318</v>
      </c>
      <c r="J127" s="22">
        <f t="shared" si="19"/>
        <v>1.0101449275362318</v>
      </c>
      <c r="L127" t="s">
        <v>29</v>
      </c>
      <c r="M127">
        <v>1</v>
      </c>
      <c r="N127" t="s">
        <v>41</v>
      </c>
      <c r="O127">
        <v>1</v>
      </c>
      <c r="P127" t="s">
        <v>50</v>
      </c>
      <c r="Q127">
        <v>2</v>
      </c>
      <c r="R127" t="str">
        <f t="shared" si="21"/>
        <v>if (dzimums = 1 &amp; vecums_gr = 1 &amp; reg_svariem = 2) wt2 = 0,57845 .</v>
      </c>
    </row>
    <row r="128" spans="2:18" x14ac:dyDescent="0.3">
      <c r="B128" s="2"/>
      <c r="C128" t="s">
        <v>4</v>
      </c>
      <c r="D128" s="23">
        <f t="shared" si="20"/>
        <v>0.93969999999999998</v>
      </c>
      <c r="G128" s="4"/>
      <c r="H128" t="s">
        <v>4</v>
      </c>
      <c r="I128" s="22">
        <f t="shared" si="18"/>
        <v>0.93970149253731339</v>
      </c>
      <c r="J128" s="22">
        <f t="shared" si="19"/>
        <v>0.85786802030456855</v>
      </c>
      <c r="L128" t="s">
        <v>29</v>
      </c>
      <c r="M128">
        <v>1</v>
      </c>
      <c r="N128" t="s">
        <v>41</v>
      </c>
      <c r="O128">
        <v>2</v>
      </c>
      <c r="P128" t="s">
        <v>50</v>
      </c>
      <c r="Q128">
        <v>2</v>
      </c>
      <c r="R128" t="str">
        <f t="shared" si="21"/>
        <v>if (dzimums = 1 &amp; vecums_gr = 2 &amp; reg_svariem = 2) wt2 = 0,9397 .</v>
      </c>
    </row>
    <row r="129" spans="2:18" x14ac:dyDescent="0.3">
      <c r="B129" s="2"/>
      <c r="C129" t="s">
        <v>5</v>
      </c>
      <c r="D129" s="23">
        <f t="shared" si="20"/>
        <v>1.0552699999999999</v>
      </c>
      <c r="G129" s="4"/>
      <c r="H129" t="s">
        <v>5</v>
      </c>
      <c r="I129" s="22">
        <f t="shared" si="18"/>
        <v>1.0552735476593345</v>
      </c>
      <c r="J129" s="22">
        <f t="shared" si="19"/>
        <v>1.246955345060893</v>
      </c>
      <c r="L129" t="s">
        <v>29</v>
      </c>
      <c r="M129">
        <v>1</v>
      </c>
      <c r="N129" t="s">
        <v>41</v>
      </c>
      <c r="O129">
        <v>3</v>
      </c>
      <c r="P129" t="s">
        <v>50</v>
      </c>
      <c r="Q129">
        <v>2</v>
      </c>
      <c r="R129" t="str">
        <f t="shared" si="21"/>
        <v>if (dzimums = 1 &amp; vecums_gr = 3 &amp; reg_svariem = 2) wt2 = 1,05527 .</v>
      </c>
    </row>
    <row r="130" spans="2:18" x14ac:dyDescent="0.3">
      <c r="B130" s="2"/>
      <c r="C130" t="s">
        <v>6</v>
      </c>
      <c r="D130" s="23">
        <f t="shared" si="20"/>
        <v>1.08185</v>
      </c>
      <c r="G130" s="4"/>
      <c r="H130" t="s">
        <v>6</v>
      </c>
      <c r="I130" s="22">
        <f t="shared" si="18"/>
        <v>1.0818527918781726</v>
      </c>
      <c r="J130" s="22">
        <f t="shared" si="19"/>
        <v>1.0256716417910448</v>
      </c>
      <c r="L130" t="s">
        <v>29</v>
      </c>
      <c r="M130">
        <v>1</v>
      </c>
      <c r="N130" t="s">
        <v>41</v>
      </c>
      <c r="O130">
        <v>4</v>
      </c>
      <c r="P130" t="s">
        <v>50</v>
      </c>
      <c r="Q130">
        <v>2</v>
      </c>
      <c r="R130" t="str">
        <f t="shared" si="21"/>
        <v>if (dzimums = 1 &amp; vecums_gr = 4 &amp; reg_svariem = 2) wt2 = 1,08185 .</v>
      </c>
    </row>
    <row r="131" spans="2:18" x14ac:dyDescent="0.3">
      <c r="B131" s="2"/>
      <c r="C131" t="s">
        <v>7</v>
      </c>
      <c r="D131" s="23">
        <f t="shared" si="20"/>
        <v>0.82628000000000001</v>
      </c>
      <c r="G131" s="4"/>
      <c r="H131" t="s">
        <v>7</v>
      </c>
      <c r="I131" s="22">
        <f t="shared" si="18"/>
        <v>0.826283135927806</v>
      </c>
      <c r="J131" s="22">
        <f t="shared" si="19"/>
        <v>1.4297800338409474</v>
      </c>
      <c r="L131" t="s">
        <v>29</v>
      </c>
      <c r="M131">
        <v>1</v>
      </c>
      <c r="N131" t="s">
        <v>41</v>
      </c>
      <c r="O131">
        <v>5</v>
      </c>
      <c r="P131" t="s">
        <v>50</v>
      </c>
      <c r="Q131">
        <v>2</v>
      </c>
      <c r="R131" t="str">
        <f t="shared" si="21"/>
        <v>if (dzimums = 1 &amp; vecums_gr = 5 &amp; reg_svariem = 2) wt2 = 0,82628 .</v>
      </c>
    </row>
    <row r="132" spans="2:18" x14ac:dyDescent="0.3">
      <c r="B132" s="2"/>
      <c r="C132" t="s">
        <v>8</v>
      </c>
      <c r="D132" s="23">
        <f t="shared" si="20"/>
        <v>2.0012699999999999</v>
      </c>
      <c r="G132" s="4"/>
      <c r="H132" t="s">
        <v>8</v>
      </c>
      <c r="I132" s="22">
        <f t="shared" si="18"/>
        <v>2.001269035532995</v>
      </c>
      <c r="J132" s="22">
        <f t="shared" si="19"/>
        <v>1.3331795108444855</v>
      </c>
      <c r="L132" t="s">
        <v>29</v>
      </c>
      <c r="M132">
        <v>1</v>
      </c>
      <c r="N132" t="s">
        <v>41</v>
      </c>
      <c r="O132">
        <v>6</v>
      </c>
      <c r="P132" t="s">
        <v>50</v>
      </c>
      <c r="Q132">
        <v>2</v>
      </c>
      <c r="R132" t="str">
        <f t="shared" si="21"/>
        <v>if (dzimums = 1 &amp; vecums_gr = 6 &amp; reg_svariem = 2) wt2 = 2,00127 .</v>
      </c>
    </row>
    <row r="133" spans="2:18" x14ac:dyDescent="0.3">
      <c r="B133" s="2" t="s">
        <v>10</v>
      </c>
      <c r="C133" t="s">
        <v>3</v>
      </c>
      <c r="D133" s="23">
        <f t="shared" si="20"/>
        <v>1.04569</v>
      </c>
      <c r="G133" s="4" t="s">
        <v>10</v>
      </c>
      <c r="H133" t="s">
        <v>3</v>
      </c>
      <c r="I133" s="22">
        <f t="shared" si="18"/>
        <v>1.0456852791878173</v>
      </c>
      <c r="J133" s="22">
        <f t="shared" si="19"/>
        <v>0.34594095940959407</v>
      </c>
      <c r="L133" t="s">
        <v>29</v>
      </c>
      <c r="M133">
        <v>1</v>
      </c>
      <c r="N133" t="s">
        <v>41</v>
      </c>
      <c r="O133">
        <v>1</v>
      </c>
      <c r="P133" t="s">
        <v>50</v>
      </c>
      <c r="Q133">
        <v>3</v>
      </c>
      <c r="R133" t="str">
        <f t="shared" si="21"/>
        <v>if (dzimums = 1 &amp; vecums_gr = 1 &amp; reg_svariem = 3) wt2 = 1,04569 .</v>
      </c>
    </row>
    <row r="134" spans="2:18" x14ac:dyDescent="0.3">
      <c r="B134" s="2"/>
      <c r="C134" t="s">
        <v>4</v>
      </c>
      <c r="D134" s="23">
        <f t="shared" si="20"/>
        <v>0.85584000000000005</v>
      </c>
      <c r="G134" s="4"/>
      <c r="H134" t="s">
        <v>4</v>
      </c>
      <c r="I134" s="22">
        <f t="shared" si="18"/>
        <v>0.85583756345177675</v>
      </c>
      <c r="J134" s="22">
        <f t="shared" si="19"/>
        <v>0.4292537313432836</v>
      </c>
      <c r="L134" t="s">
        <v>29</v>
      </c>
      <c r="M134">
        <v>1</v>
      </c>
      <c r="N134" t="s">
        <v>41</v>
      </c>
      <c r="O134">
        <v>2</v>
      </c>
      <c r="P134" t="s">
        <v>50</v>
      </c>
      <c r="Q134">
        <v>3</v>
      </c>
      <c r="R134" t="str">
        <f t="shared" si="21"/>
        <v>if (dzimums = 1 &amp; vecums_gr = 2 &amp; reg_svariem = 3) wt2 = 0,85584 .</v>
      </c>
    </row>
    <row r="135" spans="2:18" x14ac:dyDescent="0.3">
      <c r="B135" s="2"/>
      <c r="C135" t="s">
        <v>5</v>
      </c>
      <c r="D135" s="23">
        <f t="shared" si="20"/>
        <v>1.2233499999999999</v>
      </c>
      <c r="G135" s="4"/>
      <c r="H135" t="s">
        <v>5</v>
      </c>
      <c r="I135" s="22">
        <f t="shared" si="18"/>
        <v>1.2233502538071066</v>
      </c>
      <c r="J135" s="22">
        <f t="shared" si="19"/>
        <v>0.95652173913043481</v>
      </c>
      <c r="L135" t="s">
        <v>29</v>
      </c>
      <c r="M135">
        <v>1</v>
      </c>
      <c r="N135" t="s">
        <v>41</v>
      </c>
      <c r="O135">
        <v>3</v>
      </c>
      <c r="P135" t="s">
        <v>50</v>
      </c>
      <c r="Q135">
        <v>3</v>
      </c>
      <c r="R135" t="str">
        <f t="shared" si="21"/>
        <v>if (dzimums = 1 &amp; vecums_gr = 3 &amp; reg_svariem = 3) wt2 = 1,22335 .</v>
      </c>
    </row>
    <row r="136" spans="2:18" x14ac:dyDescent="0.3">
      <c r="B136" s="2"/>
      <c r="C136" t="s">
        <v>6</v>
      </c>
      <c r="D136" s="23">
        <f t="shared" si="20"/>
        <v>0.81218000000000001</v>
      </c>
      <c r="G136" s="4"/>
      <c r="H136" t="s">
        <v>6</v>
      </c>
      <c r="I136" s="22">
        <f t="shared" si="18"/>
        <v>0.81218274111675137</v>
      </c>
      <c r="J136" s="22">
        <f t="shared" si="19"/>
        <v>0.94588500563697864</v>
      </c>
      <c r="L136" t="s">
        <v>29</v>
      </c>
      <c r="M136">
        <v>1</v>
      </c>
      <c r="N136" t="s">
        <v>41</v>
      </c>
      <c r="O136">
        <v>4</v>
      </c>
      <c r="P136" t="s">
        <v>50</v>
      </c>
      <c r="Q136">
        <v>3</v>
      </c>
      <c r="R136" t="str">
        <f t="shared" si="21"/>
        <v>if (dzimums = 1 &amp; vecums_gr = 4 &amp; reg_svariem = 3) wt2 = 0,81218 .</v>
      </c>
    </row>
    <row r="137" spans="2:18" x14ac:dyDescent="0.3">
      <c r="B137" s="2"/>
      <c r="C137" t="s">
        <v>7</v>
      </c>
      <c r="D137" s="23">
        <f t="shared" si="20"/>
        <v>0.93574000000000002</v>
      </c>
      <c r="G137" s="4"/>
      <c r="H137" t="s">
        <v>7</v>
      </c>
      <c r="I137" s="22">
        <f t="shared" si="18"/>
        <v>0.93573844419391217</v>
      </c>
      <c r="J137" s="22">
        <f t="shared" si="19"/>
        <v>0.57492537313432834</v>
      </c>
      <c r="L137" t="s">
        <v>29</v>
      </c>
      <c r="M137">
        <v>1</v>
      </c>
      <c r="N137" t="s">
        <v>41</v>
      </c>
      <c r="O137">
        <v>5</v>
      </c>
      <c r="P137" t="s">
        <v>50</v>
      </c>
      <c r="Q137">
        <v>3</v>
      </c>
      <c r="R137" t="str">
        <f t="shared" si="21"/>
        <v>if (dzimums = 1 &amp; vecums_gr = 5 &amp; reg_svariem = 3) wt2 = 0,93574 .</v>
      </c>
    </row>
    <row r="138" spans="2:18" x14ac:dyDescent="0.3">
      <c r="C138" t="s">
        <v>8</v>
      </c>
      <c r="D138" s="23">
        <f t="shared" si="20"/>
        <v>1.7788999999999999</v>
      </c>
      <c r="G138" s="4"/>
      <c r="H138" t="s">
        <v>8</v>
      </c>
      <c r="I138" s="22">
        <f t="shared" si="18"/>
        <v>1.7789046653144014</v>
      </c>
      <c r="J138" s="22">
        <f t="shared" si="19"/>
        <v>1.7319796954314721</v>
      </c>
      <c r="L138" t="s">
        <v>29</v>
      </c>
      <c r="M138">
        <v>1</v>
      </c>
      <c r="N138" t="s">
        <v>41</v>
      </c>
      <c r="O138">
        <v>6</v>
      </c>
      <c r="P138" t="s">
        <v>50</v>
      </c>
      <c r="Q138">
        <v>3</v>
      </c>
      <c r="R138" t="str">
        <f t="shared" si="21"/>
        <v>if (dzimums = 1 &amp; vecums_gr = 6 &amp; reg_svariem = 3) wt2 = 1,7789 .</v>
      </c>
    </row>
    <row r="139" spans="2:18" x14ac:dyDescent="0.3">
      <c r="B139" s="2" t="s">
        <v>11</v>
      </c>
      <c r="C139" t="s">
        <v>3</v>
      </c>
      <c r="D139" s="23">
        <f t="shared" si="20"/>
        <v>0.50738000000000005</v>
      </c>
      <c r="G139" s="4" t="s">
        <v>11</v>
      </c>
      <c r="H139" t="s">
        <v>3</v>
      </c>
      <c r="I139" s="22">
        <f>L24/L83</f>
        <v>0.50738007380073791</v>
      </c>
      <c r="J139" s="22">
        <f t="shared" si="19"/>
        <v>0.57158962795941382</v>
      </c>
      <c r="L139" t="s">
        <v>29</v>
      </c>
      <c r="M139">
        <v>1</v>
      </c>
      <c r="N139" t="s">
        <v>41</v>
      </c>
      <c r="O139">
        <v>1</v>
      </c>
      <c r="P139" t="s">
        <v>50</v>
      </c>
      <c r="Q139">
        <v>4</v>
      </c>
      <c r="R139" t="str">
        <f t="shared" si="21"/>
        <v>if (dzimums = 1 &amp; vecums_gr = 1 &amp; reg_svariem = 4) wt2 = 0,50738 .</v>
      </c>
    </row>
    <row r="140" spans="2:18" x14ac:dyDescent="0.3">
      <c r="B140" s="2"/>
      <c r="C140" t="s">
        <v>4</v>
      </c>
      <c r="D140" s="23">
        <f t="shared" si="20"/>
        <v>0.73024</v>
      </c>
      <c r="G140" s="4"/>
      <c r="H140" t="s">
        <v>4</v>
      </c>
      <c r="I140" s="22">
        <f t="shared" si="18"/>
        <v>0.73023930384336477</v>
      </c>
      <c r="J140" s="22">
        <f t="shared" si="19"/>
        <v>1.0056369785794816</v>
      </c>
      <c r="L140" t="s">
        <v>29</v>
      </c>
      <c r="M140">
        <v>1</v>
      </c>
      <c r="N140" t="s">
        <v>41</v>
      </c>
      <c r="O140">
        <v>2</v>
      </c>
      <c r="P140" t="s">
        <v>50</v>
      </c>
      <c r="Q140">
        <v>4</v>
      </c>
      <c r="R140" t="str">
        <f t="shared" si="21"/>
        <v>if (dzimums = 1 &amp; vecums_gr = 2 &amp; reg_svariem = 4) wt2 = 0,73024 .</v>
      </c>
    </row>
    <row r="141" spans="2:18" x14ac:dyDescent="0.3">
      <c r="B141" s="2"/>
      <c r="C141" t="s">
        <v>5</v>
      </c>
      <c r="D141" s="23">
        <f t="shared" si="20"/>
        <v>0.73926999999999998</v>
      </c>
      <c r="G141" s="4"/>
      <c r="H141" t="s">
        <v>5</v>
      </c>
      <c r="I141" s="22">
        <f t="shared" si="18"/>
        <v>0.73926619828259166</v>
      </c>
      <c r="J141" s="22">
        <f t="shared" si="19"/>
        <v>0.83118081180811809</v>
      </c>
      <c r="L141" t="s">
        <v>29</v>
      </c>
      <c r="M141">
        <v>1</v>
      </c>
      <c r="N141" t="s">
        <v>41</v>
      </c>
      <c r="O141">
        <v>3</v>
      </c>
      <c r="P141" t="s">
        <v>50</v>
      </c>
      <c r="Q141">
        <v>4</v>
      </c>
      <c r="R141" t="str">
        <f t="shared" si="21"/>
        <v>if (dzimums = 1 &amp; vecums_gr = 3 &amp; reg_svariem = 4) wt2 = 0,73927 .</v>
      </c>
    </row>
    <row r="142" spans="2:18" x14ac:dyDescent="0.3">
      <c r="B142" s="2"/>
      <c r="C142" t="s">
        <v>6</v>
      </c>
      <c r="D142" s="23">
        <f t="shared" si="20"/>
        <v>0.94096000000000002</v>
      </c>
      <c r="G142" s="4"/>
      <c r="H142" t="s">
        <v>6</v>
      </c>
      <c r="I142" s="22">
        <f t="shared" si="18"/>
        <v>0.94095940959409596</v>
      </c>
      <c r="J142" s="22">
        <f t="shared" si="19"/>
        <v>1.3743654822335025</v>
      </c>
      <c r="L142" t="s">
        <v>29</v>
      </c>
      <c r="M142">
        <v>1</v>
      </c>
      <c r="N142" t="s">
        <v>41</v>
      </c>
      <c r="O142">
        <v>4</v>
      </c>
      <c r="P142" t="s">
        <v>50</v>
      </c>
      <c r="Q142">
        <v>4</v>
      </c>
      <c r="R142" t="str">
        <f t="shared" si="21"/>
        <v>if (dzimums = 1 &amp; vecums_gr = 4 &amp; reg_svariem = 4) wt2 = 0,94096 .</v>
      </c>
    </row>
    <row r="143" spans="2:18" x14ac:dyDescent="0.3">
      <c r="B143" s="2"/>
      <c r="C143" t="s">
        <v>7</v>
      </c>
      <c r="D143" s="23">
        <f t="shared" si="20"/>
        <v>0.9345</v>
      </c>
      <c r="G143" s="4"/>
      <c r="H143" t="s">
        <v>7</v>
      </c>
      <c r="I143" s="22">
        <f t="shared" si="18"/>
        <v>0.93450184501845013</v>
      </c>
      <c r="J143" s="22">
        <f t="shared" si="19"/>
        <v>0.76015228426395931</v>
      </c>
      <c r="L143" t="s">
        <v>29</v>
      </c>
      <c r="M143">
        <v>1</v>
      </c>
      <c r="N143" t="s">
        <v>41</v>
      </c>
      <c r="O143">
        <v>5</v>
      </c>
      <c r="P143" t="s">
        <v>50</v>
      </c>
      <c r="Q143">
        <v>4</v>
      </c>
      <c r="R143" t="str">
        <f t="shared" si="21"/>
        <v>if (dzimums = 1 &amp; vecums_gr = 5 &amp; reg_svariem = 4) wt2 = 0,9345 .</v>
      </c>
    </row>
    <row r="144" spans="2:18" x14ac:dyDescent="0.3">
      <c r="B144" s="2"/>
      <c r="C144" t="s">
        <v>8</v>
      </c>
      <c r="D144" s="23">
        <f t="shared" si="20"/>
        <v>1.14924</v>
      </c>
      <c r="G144" s="4"/>
      <c r="H144" t="s">
        <v>8</v>
      </c>
      <c r="I144" s="22">
        <f t="shared" si="18"/>
        <v>1.1492385786802031</v>
      </c>
      <c r="J144" s="22">
        <f t="shared" si="19"/>
        <v>2.7931472081218272</v>
      </c>
      <c r="L144" t="s">
        <v>29</v>
      </c>
      <c r="M144">
        <v>1</v>
      </c>
      <c r="N144" t="s">
        <v>41</v>
      </c>
      <c r="O144">
        <v>6</v>
      </c>
      <c r="P144" t="s">
        <v>50</v>
      </c>
      <c r="Q144">
        <v>4</v>
      </c>
      <c r="R144" t="str">
        <f t="shared" si="21"/>
        <v>if (dzimums = 1 &amp; vecums_gr = 6 &amp; reg_svariem = 4) wt2 = 1,14924 .</v>
      </c>
    </row>
    <row r="145" spans="2:18" x14ac:dyDescent="0.3">
      <c r="B145" s="2" t="s">
        <v>12</v>
      </c>
      <c r="C145" t="s">
        <v>3</v>
      </c>
      <c r="D145" s="23">
        <f t="shared" si="20"/>
        <v>0.84772000000000003</v>
      </c>
      <c r="G145" s="4" t="s">
        <v>12</v>
      </c>
      <c r="H145" t="s">
        <v>3</v>
      </c>
      <c r="I145" s="22">
        <f t="shared" si="18"/>
        <v>0.84771573604060901</v>
      </c>
      <c r="J145" s="22">
        <f t="shared" si="19"/>
        <v>1.5506756756756759</v>
      </c>
      <c r="L145" t="s">
        <v>29</v>
      </c>
      <c r="M145">
        <v>1</v>
      </c>
      <c r="N145" t="s">
        <v>41</v>
      </c>
      <c r="O145">
        <v>1</v>
      </c>
      <c r="P145" t="s">
        <v>50</v>
      </c>
      <c r="Q145">
        <v>5</v>
      </c>
      <c r="R145" t="str">
        <f t="shared" si="21"/>
        <v>if (dzimums = 1 &amp; vecums_gr = 1 &amp; reg_svariem = 5) wt2 = 0,84772 .</v>
      </c>
    </row>
    <row r="146" spans="2:18" x14ac:dyDescent="0.3">
      <c r="B146" s="2"/>
      <c r="C146" t="s">
        <v>4</v>
      </c>
      <c r="D146" s="23">
        <f t="shared" si="20"/>
        <v>0.74402000000000001</v>
      </c>
      <c r="G146" s="4"/>
      <c r="H146" t="s">
        <v>4</v>
      </c>
      <c r="I146" s="22">
        <f t="shared" si="18"/>
        <v>0.74401740391588111</v>
      </c>
      <c r="J146" s="22">
        <f t="shared" si="19"/>
        <v>0.89847715736040612</v>
      </c>
      <c r="L146" t="s">
        <v>29</v>
      </c>
      <c r="M146">
        <v>1</v>
      </c>
      <c r="N146" t="s">
        <v>41</v>
      </c>
      <c r="O146">
        <v>2</v>
      </c>
      <c r="P146" t="s">
        <v>50</v>
      </c>
      <c r="Q146">
        <v>5</v>
      </c>
      <c r="R146" t="str">
        <f t="shared" si="21"/>
        <v>if (dzimums = 1 &amp; vecums_gr = 2 &amp; reg_svariem = 5) wt2 = 0,74402 .</v>
      </c>
    </row>
    <row r="147" spans="2:18" x14ac:dyDescent="0.3">
      <c r="B147" s="2"/>
      <c r="C147" t="s">
        <v>5</v>
      </c>
      <c r="D147" s="23">
        <f t="shared" si="20"/>
        <v>1.0274099999999999</v>
      </c>
      <c r="G147" s="4"/>
      <c r="H147" t="s">
        <v>5</v>
      </c>
      <c r="I147" s="22">
        <f t="shared" si="18"/>
        <v>1.0274111675126905</v>
      </c>
      <c r="J147" s="22">
        <f t="shared" si="19"/>
        <v>0.69633099141295873</v>
      </c>
      <c r="L147" t="s">
        <v>29</v>
      </c>
      <c r="M147">
        <v>1</v>
      </c>
      <c r="N147" t="s">
        <v>41</v>
      </c>
      <c r="O147">
        <v>3</v>
      </c>
      <c r="P147" t="s">
        <v>50</v>
      </c>
      <c r="Q147">
        <v>5</v>
      </c>
      <c r="R147" t="str">
        <f t="shared" si="21"/>
        <v>if (dzimums = 1 &amp; vecums_gr = 3 &amp; reg_svariem = 5) wt2 = 1,02741 .</v>
      </c>
    </row>
    <row r="148" spans="2:18" x14ac:dyDescent="0.3">
      <c r="B148" s="2"/>
      <c r="C148" t="s">
        <v>6</v>
      </c>
      <c r="D148" s="23">
        <f t="shared" si="20"/>
        <v>1.2855300000000001</v>
      </c>
      <c r="G148" s="4"/>
      <c r="H148" t="s">
        <v>6</v>
      </c>
      <c r="I148" s="22">
        <f t="shared" si="18"/>
        <v>1.2855329949238579</v>
      </c>
      <c r="J148" s="22">
        <f t="shared" si="19"/>
        <v>1.1702367531003384</v>
      </c>
      <c r="L148" t="s">
        <v>29</v>
      </c>
      <c r="M148">
        <v>1</v>
      </c>
      <c r="N148" t="s">
        <v>41</v>
      </c>
      <c r="O148">
        <v>4</v>
      </c>
      <c r="P148" t="s">
        <v>50</v>
      </c>
      <c r="Q148">
        <v>5</v>
      </c>
      <c r="R148" t="str">
        <f t="shared" si="21"/>
        <v>if (dzimums = 1 &amp; vecums_gr = 4 &amp; reg_svariem = 5) wt2 = 1,28553 .</v>
      </c>
    </row>
    <row r="149" spans="2:18" x14ac:dyDescent="0.3">
      <c r="B149" s="2"/>
      <c r="C149" t="s">
        <v>7</v>
      </c>
      <c r="D149" s="23">
        <f t="shared" si="20"/>
        <v>1.10598</v>
      </c>
      <c r="G149" s="4"/>
      <c r="H149" t="s">
        <v>7</v>
      </c>
      <c r="I149" s="22">
        <f t="shared" si="18"/>
        <v>1.1059751972942502</v>
      </c>
      <c r="J149" s="22">
        <f t="shared" si="19"/>
        <v>0.97123519458544838</v>
      </c>
      <c r="L149" t="s">
        <v>29</v>
      </c>
      <c r="M149">
        <v>1</v>
      </c>
      <c r="N149" t="s">
        <v>41</v>
      </c>
      <c r="O149">
        <v>5</v>
      </c>
      <c r="P149" t="s">
        <v>50</v>
      </c>
      <c r="Q149">
        <v>5</v>
      </c>
      <c r="R149" t="str">
        <f t="shared" si="21"/>
        <v>if (dzimums = 1 &amp; vecums_gr = 5 &amp; reg_svariem = 5) wt2 = 1,10598 .</v>
      </c>
    </row>
    <row r="150" spans="2:18" x14ac:dyDescent="0.3">
      <c r="B150" s="2"/>
      <c r="C150" t="s">
        <v>8</v>
      </c>
      <c r="D150" s="23">
        <f t="shared" si="20"/>
        <v>1.2982199999999999</v>
      </c>
      <c r="G150" s="4"/>
      <c r="H150" t="s">
        <v>8</v>
      </c>
      <c r="I150" s="22">
        <f t="shared" si="18"/>
        <v>1.298223350253807</v>
      </c>
      <c r="J150" s="22">
        <f t="shared" si="19"/>
        <v>2.2085682074408117</v>
      </c>
      <c r="L150" t="s">
        <v>29</v>
      </c>
      <c r="M150">
        <v>1</v>
      </c>
      <c r="N150" t="s">
        <v>41</v>
      </c>
      <c r="O150">
        <v>6</v>
      </c>
      <c r="P150" t="s">
        <v>50</v>
      </c>
      <c r="Q150">
        <v>5</v>
      </c>
      <c r="R150" t="str">
        <f t="shared" si="21"/>
        <v>if (dzimums = 1 &amp; vecums_gr = 6 &amp; reg_svariem = 5) wt2 = 1,29822 .</v>
      </c>
    </row>
    <row r="151" spans="2:18" x14ac:dyDescent="0.3">
      <c r="B151" s="2" t="s">
        <v>13</v>
      </c>
      <c r="C151" t="s">
        <v>3</v>
      </c>
      <c r="D151" s="33">
        <f t="shared" ref="D151:D156" si="22">ROUNDUP(I151,3)</f>
        <v>1.4019999999999999</v>
      </c>
      <c r="G151" s="4" t="s">
        <v>13</v>
      </c>
      <c r="H151" t="s">
        <v>3</v>
      </c>
      <c r="I151" s="22">
        <f t="shared" si="18"/>
        <v>1.4010152284263959</v>
      </c>
      <c r="J151" s="22">
        <f t="shared" si="19"/>
        <v>0.63959390862944165</v>
      </c>
      <c r="L151" t="s">
        <v>29</v>
      </c>
      <c r="M151">
        <v>1</v>
      </c>
      <c r="N151" t="s">
        <v>41</v>
      </c>
      <c r="O151">
        <v>1</v>
      </c>
      <c r="P151" t="s">
        <v>50</v>
      </c>
      <c r="Q151">
        <v>6</v>
      </c>
      <c r="R151" t="str">
        <f t="shared" si="21"/>
        <v>if (dzimums = 1 &amp; vecums_gr = 1 &amp; reg_svariem = 6) wt2 = 1,402 .</v>
      </c>
    </row>
    <row r="152" spans="2:18" x14ac:dyDescent="0.3">
      <c r="B152" s="2"/>
      <c r="C152" t="s">
        <v>4</v>
      </c>
      <c r="D152" s="33">
        <f t="shared" si="22"/>
        <v>1.1559999999999999</v>
      </c>
      <c r="G152" s="4"/>
      <c r="H152" t="s">
        <v>4</v>
      </c>
      <c r="I152" s="22">
        <f t="shared" si="18"/>
        <v>1.1555806087936866</v>
      </c>
      <c r="J152" s="22">
        <f t="shared" si="19"/>
        <v>0.66900858704137389</v>
      </c>
      <c r="L152" t="s">
        <v>29</v>
      </c>
      <c r="M152">
        <v>1</v>
      </c>
      <c r="N152" t="s">
        <v>41</v>
      </c>
      <c r="O152">
        <v>2</v>
      </c>
      <c r="P152" t="s">
        <v>50</v>
      </c>
      <c r="Q152">
        <v>6</v>
      </c>
      <c r="R152" t="str">
        <f t="shared" si="21"/>
        <v>if (dzimums = 1 &amp; vecums_gr = 2 &amp; reg_svariem = 6) wt2 = 1,156 .</v>
      </c>
    </row>
    <row r="153" spans="2:18" x14ac:dyDescent="0.3">
      <c r="B153" s="2"/>
      <c r="C153" t="s">
        <v>5</v>
      </c>
      <c r="D153" s="33">
        <f t="shared" si="22"/>
        <v>1.125</v>
      </c>
      <c r="G153" s="4"/>
      <c r="H153" t="s">
        <v>5</v>
      </c>
      <c r="I153" s="22">
        <f t="shared" si="18"/>
        <v>1.1240135287485908</v>
      </c>
      <c r="J153" s="22">
        <f t="shared" si="19"/>
        <v>0.92081218274111676</v>
      </c>
      <c r="L153" t="s">
        <v>29</v>
      </c>
      <c r="M153">
        <v>1</v>
      </c>
      <c r="N153" t="s">
        <v>41</v>
      </c>
      <c r="O153">
        <v>3</v>
      </c>
      <c r="P153" t="s">
        <v>50</v>
      </c>
      <c r="Q153">
        <v>6</v>
      </c>
      <c r="R153" t="str">
        <f t="shared" si="21"/>
        <v>if (dzimums = 1 &amp; vecums_gr = 3 &amp; reg_svariem = 6) wt2 = 1,125 .</v>
      </c>
    </row>
    <row r="154" spans="2:18" x14ac:dyDescent="0.3">
      <c r="B154" s="2"/>
      <c r="C154" t="s">
        <v>6</v>
      </c>
      <c r="D154" s="33">
        <f t="shared" si="22"/>
        <v>0.93300000000000005</v>
      </c>
      <c r="G154" s="4"/>
      <c r="H154" t="s">
        <v>6</v>
      </c>
      <c r="I154" s="22">
        <f t="shared" si="18"/>
        <v>0.93286494925839192</v>
      </c>
      <c r="J154" s="22">
        <f>M39/M98</f>
        <v>0.58237194277803417</v>
      </c>
      <c r="L154" t="s">
        <v>29</v>
      </c>
      <c r="M154">
        <v>1</v>
      </c>
      <c r="N154" t="s">
        <v>41</v>
      </c>
      <c r="O154">
        <v>4</v>
      </c>
      <c r="P154" t="s">
        <v>50</v>
      </c>
      <c r="Q154">
        <v>6</v>
      </c>
      <c r="R154" t="str">
        <f t="shared" si="21"/>
        <v>if (dzimums = 1 &amp; vecums_gr = 4 &amp; reg_svariem = 6) wt2 = 0,933 .</v>
      </c>
    </row>
    <row r="155" spans="2:18" x14ac:dyDescent="0.3">
      <c r="B155" s="2"/>
      <c r="C155" t="s">
        <v>7</v>
      </c>
      <c r="D155" s="33">
        <f t="shared" si="22"/>
        <v>0.85199999999999998</v>
      </c>
      <c r="G155" s="4"/>
      <c r="H155" t="s">
        <v>7</v>
      </c>
      <c r="I155" s="22">
        <f t="shared" si="18"/>
        <v>0.8518267929634642</v>
      </c>
      <c r="J155" s="22">
        <f t="shared" si="19"/>
        <v>0.77884615384615374</v>
      </c>
      <c r="L155" t="s">
        <v>29</v>
      </c>
      <c r="M155">
        <v>1</v>
      </c>
      <c r="N155" t="s">
        <v>41</v>
      </c>
      <c r="O155">
        <v>5</v>
      </c>
      <c r="P155" t="s">
        <v>50</v>
      </c>
      <c r="Q155">
        <v>6</v>
      </c>
      <c r="R155" t="str">
        <f t="shared" si="21"/>
        <v>if (dzimums = 1 &amp; vecums_gr = 5 &amp; reg_svariem = 6) wt2 = 0,852 .</v>
      </c>
    </row>
    <row r="156" spans="2:18" x14ac:dyDescent="0.3">
      <c r="B156" s="2"/>
      <c r="C156" t="s">
        <v>8</v>
      </c>
      <c r="D156" s="33">
        <f t="shared" si="22"/>
        <v>1.1309999999999998</v>
      </c>
      <c r="G156" s="4"/>
      <c r="H156" t="s">
        <v>8</v>
      </c>
      <c r="I156" s="22">
        <f t="shared" si="18"/>
        <v>1.1300738007380073</v>
      </c>
      <c r="J156" s="22">
        <f t="shared" si="19"/>
        <v>2.5441624365482234</v>
      </c>
      <c r="L156" t="s">
        <v>29</v>
      </c>
      <c r="M156">
        <v>1</v>
      </c>
      <c r="N156" t="s">
        <v>41</v>
      </c>
      <c r="O156">
        <v>6</v>
      </c>
      <c r="P156" t="s">
        <v>50</v>
      </c>
      <c r="Q156">
        <v>6</v>
      </c>
      <c r="R156" t="str">
        <f t="shared" si="21"/>
        <v>if (dzimums = 1 &amp; vecums_gr = 6 &amp; reg_svariem = 6) wt2 = 1,131 .</v>
      </c>
    </row>
    <row r="157" spans="2:18" x14ac:dyDescent="0.3">
      <c r="B157" s="2"/>
      <c r="D157" s="23">
        <f>ROUND(J121,5)</f>
        <v>1.33033</v>
      </c>
      <c r="L157" t="s">
        <v>29</v>
      </c>
      <c r="M157">
        <v>2</v>
      </c>
      <c r="N157" t="s">
        <v>41</v>
      </c>
      <c r="O157">
        <v>1</v>
      </c>
      <c r="P157" t="s">
        <v>50</v>
      </c>
      <c r="Q157">
        <v>1</v>
      </c>
      <c r="R157" t="str">
        <f t="shared" si="21"/>
        <v>if (dzimums = 2 &amp; vecums_gr = 1 &amp; reg_svariem = 1) wt2 = 1,33033 .</v>
      </c>
    </row>
    <row r="158" spans="2:18" x14ac:dyDescent="0.3">
      <c r="B158" s="2"/>
      <c r="D158" s="23">
        <f t="shared" ref="D158:D186" si="23">ROUND(J122,5)</f>
        <v>0.90307999999999999</v>
      </c>
      <c r="L158" t="s">
        <v>29</v>
      </c>
      <c r="M158">
        <v>2</v>
      </c>
      <c r="N158" t="s">
        <v>41</v>
      </c>
      <c r="O158">
        <v>2</v>
      </c>
      <c r="P158" t="s">
        <v>50</v>
      </c>
      <c r="Q158">
        <v>1</v>
      </c>
      <c r="R158" t="str">
        <f t="shared" si="21"/>
        <v>if (dzimums = 2 &amp; vecums_gr = 2 &amp; reg_svariem = 1) wt2 = 0,90308 .</v>
      </c>
    </row>
    <row r="159" spans="2:18" x14ac:dyDescent="0.3">
      <c r="B159" s="2"/>
      <c r="D159" s="23">
        <f t="shared" si="23"/>
        <v>0.80369000000000002</v>
      </c>
      <c r="L159" t="s">
        <v>29</v>
      </c>
      <c r="M159">
        <v>2</v>
      </c>
      <c r="N159" t="s">
        <v>41</v>
      </c>
      <c r="O159">
        <v>3</v>
      </c>
      <c r="P159" t="s">
        <v>50</v>
      </c>
      <c r="Q159">
        <v>1</v>
      </c>
      <c r="R159" t="str">
        <f t="shared" si="21"/>
        <v>if (dzimums = 2 &amp; vecums_gr = 3 &amp; reg_svariem = 1) wt2 = 0,80369 .</v>
      </c>
    </row>
    <row r="160" spans="2:18" x14ac:dyDescent="0.3">
      <c r="B160" s="2"/>
      <c r="D160" s="23">
        <f t="shared" si="23"/>
        <v>0.94755999999999996</v>
      </c>
      <c r="L160" t="s">
        <v>29</v>
      </c>
      <c r="M160">
        <v>2</v>
      </c>
      <c r="N160" t="s">
        <v>41</v>
      </c>
      <c r="O160">
        <v>4</v>
      </c>
      <c r="P160" t="s">
        <v>50</v>
      </c>
      <c r="Q160">
        <v>1</v>
      </c>
      <c r="R160" t="str">
        <f t="shared" si="21"/>
        <v>if (dzimums = 2 &amp; vecums_gr = 4 &amp; reg_svariem = 1) wt2 = 0,94756 .</v>
      </c>
    </row>
    <row r="161" spans="2:18" x14ac:dyDescent="0.3">
      <c r="B161" s="2"/>
      <c r="D161" s="23">
        <f t="shared" si="23"/>
        <v>0.86090999999999995</v>
      </c>
      <c r="L161" t="s">
        <v>29</v>
      </c>
      <c r="M161">
        <v>2</v>
      </c>
      <c r="N161" t="s">
        <v>41</v>
      </c>
      <c r="O161">
        <v>5</v>
      </c>
      <c r="P161" t="s">
        <v>50</v>
      </c>
      <c r="Q161">
        <v>1</v>
      </c>
      <c r="R161" t="str">
        <f t="shared" si="21"/>
        <v>if (dzimums = 2 &amp; vecums_gr = 5 &amp; reg_svariem = 1) wt2 = 0,86091 .</v>
      </c>
    </row>
    <row r="162" spans="2:18" x14ac:dyDescent="0.3">
      <c r="B162" s="2"/>
      <c r="D162" s="23">
        <f t="shared" si="23"/>
        <v>1.8550599999999999</v>
      </c>
      <c r="L162" t="s">
        <v>29</v>
      </c>
      <c r="M162">
        <v>2</v>
      </c>
      <c r="N162" t="s">
        <v>41</v>
      </c>
      <c r="O162">
        <v>6</v>
      </c>
      <c r="P162" t="s">
        <v>50</v>
      </c>
      <c r="Q162">
        <v>1</v>
      </c>
      <c r="R162" t="str">
        <f t="shared" si="21"/>
        <v>if (dzimums = 2 &amp; vecums_gr = 6 &amp; reg_svariem = 1) wt2 = 1,85506 .</v>
      </c>
    </row>
    <row r="163" spans="2:18" x14ac:dyDescent="0.3">
      <c r="B163" s="2"/>
      <c r="D163" s="23">
        <f t="shared" si="23"/>
        <v>1.01014</v>
      </c>
      <c r="L163" t="s">
        <v>29</v>
      </c>
      <c r="M163">
        <v>2</v>
      </c>
      <c r="N163" t="s">
        <v>41</v>
      </c>
      <c r="O163">
        <v>1</v>
      </c>
      <c r="P163" t="s">
        <v>50</v>
      </c>
      <c r="Q163">
        <v>2</v>
      </c>
      <c r="R163" t="str">
        <f t="shared" si="21"/>
        <v>if (dzimums = 2 &amp; vecums_gr = 1 &amp; reg_svariem = 2) wt2 = 1,01014 .</v>
      </c>
    </row>
    <row r="164" spans="2:18" x14ac:dyDescent="0.3">
      <c r="B164" s="2"/>
      <c r="D164" s="23">
        <f t="shared" si="23"/>
        <v>0.85787000000000002</v>
      </c>
      <c r="L164" t="s">
        <v>29</v>
      </c>
      <c r="M164">
        <v>2</v>
      </c>
      <c r="N164" t="s">
        <v>41</v>
      </c>
      <c r="O164">
        <v>2</v>
      </c>
      <c r="P164" t="s">
        <v>50</v>
      </c>
      <c r="Q164">
        <v>2</v>
      </c>
      <c r="R164" t="str">
        <f t="shared" si="21"/>
        <v>if (dzimums = 2 &amp; vecums_gr = 2 &amp; reg_svariem = 2) wt2 = 0,85787 .</v>
      </c>
    </row>
    <row r="165" spans="2:18" x14ac:dyDescent="0.3">
      <c r="B165" s="2"/>
      <c r="D165" s="23">
        <f t="shared" si="23"/>
        <v>1.2469600000000001</v>
      </c>
      <c r="L165" t="s">
        <v>29</v>
      </c>
      <c r="M165">
        <v>2</v>
      </c>
      <c r="N165" t="s">
        <v>41</v>
      </c>
      <c r="O165">
        <v>3</v>
      </c>
      <c r="P165" t="s">
        <v>50</v>
      </c>
      <c r="Q165">
        <v>2</v>
      </c>
      <c r="R165" t="str">
        <f t="shared" si="21"/>
        <v>if (dzimums = 2 &amp; vecums_gr = 3 &amp; reg_svariem = 2) wt2 = 1,24696 .</v>
      </c>
    </row>
    <row r="166" spans="2:18" x14ac:dyDescent="0.3">
      <c r="B166" s="2"/>
      <c r="D166" s="23">
        <f t="shared" si="23"/>
        <v>1.0256700000000001</v>
      </c>
      <c r="L166" t="s">
        <v>29</v>
      </c>
      <c r="M166">
        <v>2</v>
      </c>
      <c r="N166" t="s">
        <v>41</v>
      </c>
      <c r="O166">
        <v>4</v>
      </c>
      <c r="P166" t="s">
        <v>50</v>
      </c>
      <c r="Q166">
        <v>2</v>
      </c>
      <c r="R166" t="str">
        <f t="shared" si="21"/>
        <v>if (dzimums = 2 &amp; vecums_gr = 4 &amp; reg_svariem = 2) wt2 = 1,02567 .</v>
      </c>
    </row>
    <row r="167" spans="2:18" x14ac:dyDescent="0.3">
      <c r="B167" s="2"/>
      <c r="D167" s="23">
        <f t="shared" si="23"/>
        <v>1.4297800000000001</v>
      </c>
      <c r="L167" t="s">
        <v>29</v>
      </c>
      <c r="M167">
        <v>2</v>
      </c>
      <c r="N167" t="s">
        <v>41</v>
      </c>
      <c r="O167">
        <v>5</v>
      </c>
      <c r="P167" t="s">
        <v>50</v>
      </c>
      <c r="Q167">
        <v>2</v>
      </c>
      <c r="R167" t="str">
        <f t="shared" si="21"/>
        <v>if (dzimums = 2 &amp; vecums_gr = 5 &amp; reg_svariem = 2) wt2 = 1,42978 .</v>
      </c>
    </row>
    <row r="168" spans="2:18" x14ac:dyDescent="0.3">
      <c r="B168" s="2"/>
      <c r="D168" s="23">
        <f t="shared" si="23"/>
        <v>1.33318</v>
      </c>
      <c r="L168" t="s">
        <v>29</v>
      </c>
      <c r="M168">
        <v>2</v>
      </c>
      <c r="N168" t="s">
        <v>41</v>
      </c>
      <c r="O168">
        <v>6</v>
      </c>
      <c r="P168" t="s">
        <v>50</v>
      </c>
      <c r="Q168">
        <v>2</v>
      </c>
      <c r="R168" t="str">
        <f t="shared" si="21"/>
        <v>if (dzimums = 2 &amp; vecums_gr = 6 &amp; reg_svariem = 2) wt2 = 1,33318 .</v>
      </c>
    </row>
    <row r="169" spans="2:18" x14ac:dyDescent="0.3">
      <c r="B169" s="2"/>
      <c r="D169" s="23">
        <f t="shared" si="23"/>
        <v>0.34594000000000003</v>
      </c>
      <c r="L169" t="s">
        <v>29</v>
      </c>
      <c r="M169">
        <v>2</v>
      </c>
      <c r="N169" t="s">
        <v>41</v>
      </c>
      <c r="O169">
        <v>1</v>
      </c>
      <c r="P169" t="s">
        <v>50</v>
      </c>
      <c r="Q169">
        <v>3</v>
      </c>
      <c r="R169" t="str">
        <f t="shared" si="21"/>
        <v>if (dzimums = 2 &amp; vecums_gr = 1 &amp; reg_svariem = 3) wt2 = 0,34594 .</v>
      </c>
    </row>
    <row r="170" spans="2:18" x14ac:dyDescent="0.3">
      <c r="B170" s="2"/>
      <c r="D170" s="23">
        <f t="shared" si="23"/>
        <v>0.42925000000000002</v>
      </c>
      <c r="L170" t="s">
        <v>29</v>
      </c>
      <c r="M170">
        <v>2</v>
      </c>
      <c r="N170" t="s">
        <v>41</v>
      </c>
      <c r="O170">
        <v>2</v>
      </c>
      <c r="P170" t="s">
        <v>50</v>
      </c>
      <c r="Q170">
        <v>3</v>
      </c>
      <c r="R170" t="str">
        <f t="shared" si="21"/>
        <v>if (dzimums = 2 &amp; vecums_gr = 2 &amp; reg_svariem = 3) wt2 = 0,42925 .</v>
      </c>
    </row>
    <row r="171" spans="2:18" x14ac:dyDescent="0.3">
      <c r="B171" s="2"/>
      <c r="D171" s="23">
        <f t="shared" si="23"/>
        <v>0.95652000000000004</v>
      </c>
      <c r="L171" t="s">
        <v>29</v>
      </c>
      <c r="M171">
        <v>2</v>
      </c>
      <c r="N171" t="s">
        <v>41</v>
      </c>
      <c r="O171">
        <v>3</v>
      </c>
      <c r="P171" t="s">
        <v>50</v>
      </c>
      <c r="Q171">
        <v>3</v>
      </c>
      <c r="R171" t="str">
        <f t="shared" si="21"/>
        <v>if (dzimums = 2 &amp; vecums_gr = 3 &amp; reg_svariem = 3) wt2 = 0,95652 .</v>
      </c>
    </row>
    <row r="172" spans="2:18" x14ac:dyDescent="0.3">
      <c r="B172" s="2"/>
      <c r="D172" s="23">
        <f t="shared" si="23"/>
        <v>0.94589000000000001</v>
      </c>
      <c r="L172" t="s">
        <v>29</v>
      </c>
      <c r="M172">
        <v>2</v>
      </c>
      <c r="N172" t="s">
        <v>41</v>
      </c>
      <c r="O172">
        <v>4</v>
      </c>
      <c r="P172" t="s">
        <v>50</v>
      </c>
      <c r="Q172">
        <v>3</v>
      </c>
      <c r="R172" t="str">
        <f t="shared" si="21"/>
        <v>if (dzimums = 2 &amp; vecums_gr = 4 &amp; reg_svariem = 3) wt2 = 0,94589 .</v>
      </c>
    </row>
    <row r="173" spans="2:18" x14ac:dyDescent="0.3">
      <c r="B173" s="2"/>
      <c r="D173" s="23">
        <f t="shared" si="23"/>
        <v>0.57493000000000005</v>
      </c>
      <c r="L173" t="s">
        <v>29</v>
      </c>
      <c r="M173">
        <v>2</v>
      </c>
      <c r="N173" t="s">
        <v>41</v>
      </c>
      <c r="O173">
        <v>5</v>
      </c>
      <c r="P173" t="s">
        <v>50</v>
      </c>
      <c r="Q173">
        <v>3</v>
      </c>
      <c r="R173" t="str">
        <f t="shared" si="21"/>
        <v>if (dzimums = 2 &amp; vecums_gr = 5 &amp; reg_svariem = 3) wt2 = 0,57493 .</v>
      </c>
    </row>
    <row r="174" spans="2:18" x14ac:dyDescent="0.3">
      <c r="B174" s="2"/>
      <c r="D174" s="23">
        <f t="shared" si="23"/>
        <v>1.7319800000000001</v>
      </c>
      <c r="L174" t="s">
        <v>29</v>
      </c>
      <c r="M174">
        <v>2</v>
      </c>
      <c r="N174" t="s">
        <v>41</v>
      </c>
      <c r="O174">
        <v>6</v>
      </c>
      <c r="P174" t="s">
        <v>50</v>
      </c>
      <c r="Q174">
        <v>3</v>
      </c>
      <c r="R174" t="str">
        <f t="shared" si="21"/>
        <v>if (dzimums = 2 &amp; vecums_gr = 6 &amp; reg_svariem = 3) wt2 = 1,73198 .</v>
      </c>
    </row>
    <row r="175" spans="2:18" x14ac:dyDescent="0.3">
      <c r="B175" s="2"/>
      <c r="D175" s="23">
        <f t="shared" si="23"/>
        <v>0.57159000000000004</v>
      </c>
      <c r="L175" t="s">
        <v>29</v>
      </c>
      <c r="M175">
        <v>2</v>
      </c>
      <c r="N175" t="s">
        <v>41</v>
      </c>
      <c r="O175">
        <v>1</v>
      </c>
      <c r="P175" t="s">
        <v>50</v>
      </c>
      <c r="Q175">
        <v>4</v>
      </c>
      <c r="R175" t="str">
        <f t="shared" si="21"/>
        <v>if (dzimums = 2 &amp; vecums_gr = 1 &amp; reg_svariem = 4) wt2 = 0,57159 .</v>
      </c>
    </row>
    <row r="176" spans="2:18" x14ac:dyDescent="0.3">
      <c r="B176" s="2"/>
      <c r="D176" s="23">
        <f t="shared" si="23"/>
        <v>1.0056400000000001</v>
      </c>
      <c r="L176" t="s">
        <v>29</v>
      </c>
      <c r="M176">
        <v>2</v>
      </c>
      <c r="N176" t="s">
        <v>41</v>
      </c>
      <c r="O176">
        <v>2</v>
      </c>
      <c r="P176" t="s">
        <v>50</v>
      </c>
      <c r="Q176">
        <v>4</v>
      </c>
      <c r="R176" t="str">
        <f t="shared" si="21"/>
        <v>if (dzimums = 2 &amp; vecums_gr = 2 &amp; reg_svariem = 4) wt2 = 1,00564 .</v>
      </c>
    </row>
    <row r="177" spans="2:18" x14ac:dyDescent="0.3">
      <c r="B177" s="2"/>
      <c r="D177" s="23">
        <f t="shared" si="23"/>
        <v>0.83118000000000003</v>
      </c>
      <c r="L177" t="s">
        <v>29</v>
      </c>
      <c r="M177">
        <v>2</v>
      </c>
      <c r="N177" t="s">
        <v>41</v>
      </c>
      <c r="O177">
        <v>3</v>
      </c>
      <c r="P177" t="s">
        <v>50</v>
      </c>
      <c r="Q177">
        <v>4</v>
      </c>
      <c r="R177" t="str">
        <f t="shared" si="21"/>
        <v>if (dzimums = 2 &amp; vecums_gr = 3 &amp; reg_svariem = 4) wt2 = 0,83118 .</v>
      </c>
    </row>
    <row r="178" spans="2:18" x14ac:dyDescent="0.3">
      <c r="B178" s="2"/>
      <c r="D178" s="23">
        <f t="shared" si="23"/>
        <v>1.3743700000000001</v>
      </c>
      <c r="L178" t="s">
        <v>29</v>
      </c>
      <c r="M178">
        <v>2</v>
      </c>
      <c r="N178" t="s">
        <v>41</v>
      </c>
      <c r="O178">
        <v>4</v>
      </c>
      <c r="P178" t="s">
        <v>50</v>
      </c>
      <c r="Q178">
        <v>4</v>
      </c>
      <c r="R178" t="str">
        <f t="shared" si="21"/>
        <v>if (dzimums = 2 &amp; vecums_gr = 4 &amp; reg_svariem = 4) wt2 = 1,37437 .</v>
      </c>
    </row>
    <row r="179" spans="2:18" x14ac:dyDescent="0.3">
      <c r="B179" s="2"/>
      <c r="D179" s="23">
        <f t="shared" si="23"/>
        <v>0.76014999999999999</v>
      </c>
      <c r="L179" t="s">
        <v>29</v>
      </c>
      <c r="M179">
        <v>2</v>
      </c>
      <c r="N179" t="s">
        <v>41</v>
      </c>
      <c r="O179">
        <v>5</v>
      </c>
      <c r="P179" t="s">
        <v>50</v>
      </c>
      <c r="Q179">
        <v>4</v>
      </c>
      <c r="R179" t="str">
        <f t="shared" si="21"/>
        <v>if (dzimums = 2 &amp; vecums_gr = 5 &amp; reg_svariem = 4) wt2 = 0,76015 .</v>
      </c>
    </row>
    <row r="180" spans="2:18" x14ac:dyDescent="0.3">
      <c r="B180" s="2"/>
      <c r="D180" s="23">
        <f t="shared" si="23"/>
        <v>2.7931499999999998</v>
      </c>
      <c r="L180" t="s">
        <v>29</v>
      </c>
      <c r="M180">
        <v>2</v>
      </c>
      <c r="N180" t="s">
        <v>41</v>
      </c>
      <c r="O180">
        <v>6</v>
      </c>
      <c r="P180" t="s">
        <v>50</v>
      </c>
      <c r="Q180">
        <v>4</v>
      </c>
      <c r="R180" t="str">
        <f t="shared" si="21"/>
        <v>if (dzimums = 2 &amp; vecums_gr = 6 &amp; reg_svariem = 4) wt2 = 2,79315 .</v>
      </c>
    </row>
    <row r="181" spans="2:18" x14ac:dyDescent="0.3">
      <c r="B181" s="2"/>
      <c r="D181" s="23">
        <f t="shared" si="23"/>
        <v>1.5506800000000001</v>
      </c>
      <c r="L181" t="s">
        <v>29</v>
      </c>
      <c r="M181">
        <v>2</v>
      </c>
      <c r="N181" t="s">
        <v>41</v>
      </c>
      <c r="O181">
        <v>1</v>
      </c>
      <c r="P181" t="s">
        <v>50</v>
      </c>
      <c r="Q181">
        <v>5</v>
      </c>
      <c r="R181" t="str">
        <f t="shared" si="21"/>
        <v>if (dzimums = 2 &amp; vecums_gr = 1 &amp; reg_svariem = 5) wt2 = 1,55068 .</v>
      </c>
    </row>
    <row r="182" spans="2:18" x14ac:dyDescent="0.3">
      <c r="B182" s="2"/>
      <c r="D182" s="23">
        <f t="shared" si="23"/>
        <v>0.89847999999999995</v>
      </c>
      <c r="L182" t="s">
        <v>29</v>
      </c>
      <c r="M182">
        <v>2</v>
      </c>
      <c r="N182" t="s">
        <v>41</v>
      </c>
      <c r="O182">
        <v>2</v>
      </c>
      <c r="P182" t="s">
        <v>50</v>
      </c>
      <c r="Q182">
        <v>5</v>
      </c>
      <c r="R182" t="str">
        <f t="shared" si="21"/>
        <v>if (dzimums = 2 &amp; vecums_gr = 2 &amp; reg_svariem = 5) wt2 = 0,89848 .</v>
      </c>
    </row>
    <row r="183" spans="2:18" x14ac:dyDescent="0.3">
      <c r="B183" s="2"/>
      <c r="D183" s="23">
        <f t="shared" si="23"/>
        <v>0.69633</v>
      </c>
      <c r="L183" t="s">
        <v>29</v>
      </c>
      <c r="M183">
        <v>2</v>
      </c>
      <c r="N183" t="s">
        <v>41</v>
      </c>
      <c r="O183">
        <v>3</v>
      </c>
      <c r="P183" t="s">
        <v>50</v>
      </c>
      <c r="Q183">
        <v>5</v>
      </c>
      <c r="R183" t="str">
        <f t="shared" si="21"/>
        <v>if (dzimums = 2 &amp; vecums_gr = 3 &amp; reg_svariem = 5) wt2 = 0,69633 .</v>
      </c>
    </row>
    <row r="184" spans="2:18" x14ac:dyDescent="0.3">
      <c r="B184" s="2"/>
      <c r="D184" s="23">
        <f t="shared" si="23"/>
        <v>1.1702399999999999</v>
      </c>
      <c r="L184" t="s">
        <v>29</v>
      </c>
      <c r="M184">
        <v>2</v>
      </c>
      <c r="N184" t="s">
        <v>41</v>
      </c>
      <c r="O184">
        <v>4</v>
      </c>
      <c r="P184" t="s">
        <v>50</v>
      </c>
      <c r="Q184">
        <v>5</v>
      </c>
      <c r="R184" t="str">
        <f t="shared" si="21"/>
        <v>if (dzimums = 2 &amp; vecums_gr = 4 &amp; reg_svariem = 5) wt2 = 1,17024 .</v>
      </c>
    </row>
    <row r="185" spans="2:18" x14ac:dyDescent="0.3">
      <c r="B185" s="2"/>
      <c r="D185" s="23">
        <f t="shared" si="23"/>
        <v>0.97123999999999999</v>
      </c>
      <c r="L185" t="s">
        <v>29</v>
      </c>
      <c r="M185">
        <v>2</v>
      </c>
      <c r="N185" t="s">
        <v>41</v>
      </c>
      <c r="O185">
        <v>5</v>
      </c>
      <c r="P185" t="s">
        <v>50</v>
      </c>
      <c r="Q185">
        <v>5</v>
      </c>
      <c r="R185" t="str">
        <f t="shared" si="21"/>
        <v>if (dzimums = 2 &amp; vecums_gr = 5 &amp; reg_svariem = 5) wt2 = 0,97124 .</v>
      </c>
    </row>
    <row r="186" spans="2:18" x14ac:dyDescent="0.3">
      <c r="B186" s="2"/>
      <c r="D186" s="23">
        <f t="shared" si="23"/>
        <v>2.2085699999999999</v>
      </c>
      <c r="L186" t="s">
        <v>29</v>
      </c>
      <c r="M186">
        <v>2</v>
      </c>
      <c r="N186" t="s">
        <v>41</v>
      </c>
      <c r="O186">
        <v>6</v>
      </c>
      <c r="P186" t="s">
        <v>50</v>
      </c>
      <c r="Q186">
        <v>5</v>
      </c>
      <c r="R186" t="str">
        <f t="shared" ref="R186:R191" si="24">"if ("&amp;L186&amp;" = "&amp;M186&amp;" &amp; "&amp;N186&amp;" = "&amp;O186&amp;" &amp; "&amp;P186&amp;" = "&amp;Q186&amp;") wt2 = "&amp;D186&amp;" ."</f>
        <v>if (dzimums = 2 &amp; vecums_gr = 6 &amp; reg_svariem = 5) wt2 = 2,20857 .</v>
      </c>
    </row>
    <row r="187" spans="2:18" x14ac:dyDescent="0.3">
      <c r="B187" s="2"/>
      <c r="D187" s="33">
        <f t="shared" ref="D187:D192" si="25">ROUNDUP(J151,3)</f>
        <v>0.64</v>
      </c>
      <c r="L187" t="s">
        <v>29</v>
      </c>
      <c r="M187">
        <v>2</v>
      </c>
      <c r="N187" t="s">
        <v>41</v>
      </c>
      <c r="O187">
        <v>1</v>
      </c>
      <c r="P187" t="s">
        <v>50</v>
      </c>
      <c r="Q187">
        <v>6</v>
      </c>
      <c r="R187" t="str">
        <f t="shared" si="24"/>
        <v>if (dzimums = 2 &amp; vecums_gr = 1 &amp; reg_svariem = 6) wt2 = 0,64 .</v>
      </c>
    </row>
    <row r="188" spans="2:18" x14ac:dyDescent="0.3">
      <c r="B188" s="2"/>
      <c r="D188" s="33">
        <f t="shared" si="25"/>
        <v>0.67</v>
      </c>
      <c r="L188" t="s">
        <v>29</v>
      </c>
      <c r="M188">
        <v>2</v>
      </c>
      <c r="N188" t="s">
        <v>41</v>
      </c>
      <c r="O188">
        <v>2</v>
      </c>
      <c r="P188" t="s">
        <v>50</v>
      </c>
      <c r="Q188">
        <v>6</v>
      </c>
      <c r="R188" t="str">
        <f t="shared" si="24"/>
        <v>if (dzimums = 2 &amp; vecums_gr = 2 &amp; reg_svariem = 6) wt2 = 0,67 .</v>
      </c>
    </row>
    <row r="189" spans="2:18" x14ac:dyDescent="0.3">
      <c r="B189" s="2"/>
      <c r="D189" s="33">
        <f t="shared" si="25"/>
        <v>0.92100000000000004</v>
      </c>
      <c r="L189" t="s">
        <v>29</v>
      </c>
      <c r="M189">
        <v>2</v>
      </c>
      <c r="N189" t="s">
        <v>41</v>
      </c>
      <c r="O189">
        <v>3</v>
      </c>
      <c r="P189" t="s">
        <v>50</v>
      </c>
      <c r="Q189">
        <v>6</v>
      </c>
      <c r="R189" t="str">
        <f t="shared" si="24"/>
        <v>if (dzimums = 2 &amp; vecums_gr = 3 &amp; reg_svariem = 6) wt2 = 0,921 .</v>
      </c>
    </row>
    <row r="190" spans="2:18" x14ac:dyDescent="0.3">
      <c r="B190" s="2"/>
      <c r="D190" s="33">
        <f t="shared" si="25"/>
        <v>0.58299999999999996</v>
      </c>
      <c r="L190" t="s">
        <v>29</v>
      </c>
      <c r="M190">
        <v>2</v>
      </c>
      <c r="N190" t="s">
        <v>41</v>
      </c>
      <c r="O190">
        <v>4</v>
      </c>
      <c r="P190" t="s">
        <v>50</v>
      </c>
      <c r="Q190">
        <v>6</v>
      </c>
      <c r="R190" t="str">
        <f t="shared" si="24"/>
        <v>if (dzimums = 2 &amp; vecums_gr = 4 &amp; reg_svariem = 6) wt2 = 0,583 .</v>
      </c>
    </row>
    <row r="191" spans="2:18" x14ac:dyDescent="0.3">
      <c r="B191" s="2"/>
      <c r="D191" s="33">
        <f t="shared" si="25"/>
        <v>0.77900000000000003</v>
      </c>
      <c r="L191" t="s">
        <v>29</v>
      </c>
      <c r="M191">
        <v>2</v>
      </c>
      <c r="N191" t="s">
        <v>41</v>
      </c>
      <c r="O191">
        <v>5</v>
      </c>
      <c r="P191" t="s">
        <v>50</v>
      </c>
      <c r="Q191">
        <v>6</v>
      </c>
      <c r="R191" t="str">
        <f t="shared" si="24"/>
        <v>if (dzimums = 2 &amp; vecums_gr = 5 &amp; reg_svariem = 6) wt2 = 0,779 .</v>
      </c>
    </row>
    <row r="192" spans="2:18" x14ac:dyDescent="0.3">
      <c r="B192" s="2"/>
      <c r="D192" s="33">
        <f t="shared" si="25"/>
        <v>2.5449999999999999</v>
      </c>
      <c r="L192" t="s">
        <v>29</v>
      </c>
      <c r="M192">
        <v>2</v>
      </c>
      <c r="N192" t="s">
        <v>41</v>
      </c>
      <c r="O192">
        <v>6</v>
      </c>
      <c r="P192" t="s">
        <v>50</v>
      </c>
      <c r="Q192">
        <v>6</v>
      </c>
      <c r="R192" t="str">
        <f>"if ("&amp;L192&amp;" = "&amp;M192&amp;" &amp; "&amp;N192&amp;" = "&amp;O192&amp;" &amp; "&amp;P192&amp;" = "&amp;Q192&amp;") wt2 = "&amp;D192&amp;" ."</f>
        <v>if (dzimums = 2 &amp; vecums_gr = 6 &amp; reg_svariem = 6) wt2 = 2,545 .</v>
      </c>
    </row>
    <row r="193" spans="2:4" x14ac:dyDescent="0.3">
      <c r="B193" s="2"/>
    </row>
    <row r="195" spans="2:4" x14ac:dyDescent="0.3">
      <c r="B195" s="1" t="s">
        <v>48</v>
      </c>
    </row>
    <row r="196" spans="2:4" x14ac:dyDescent="0.3">
      <c r="B196" s="2"/>
      <c r="C196" t="s">
        <v>24</v>
      </c>
      <c r="D196" t="s">
        <v>27</v>
      </c>
    </row>
    <row r="197" spans="2:4" x14ac:dyDescent="0.3">
      <c r="B197" s="24" t="s">
        <v>15</v>
      </c>
    </row>
    <row r="198" spans="2:4" x14ac:dyDescent="0.3">
      <c r="B198" s="2" t="s">
        <v>0</v>
      </c>
      <c r="C198" s="19">
        <v>45</v>
      </c>
      <c r="D198" s="19">
        <v>47</v>
      </c>
    </row>
    <row r="199" spans="2:4" x14ac:dyDescent="0.3">
      <c r="B199" s="2" t="s">
        <v>1</v>
      </c>
      <c r="C199" s="19">
        <v>55</v>
      </c>
      <c r="D199" s="19">
        <v>53</v>
      </c>
    </row>
    <row r="200" spans="2:4" x14ac:dyDescent="0.3">
      <c r="B200" s="2"/>
    </row>
    <row r="201" spans="2:4" x14ac:dyDescent="0.3">
      <c r="B201" s="24" t="s">
        <v>25</v>
      </c>
    </row>
    <row r="202" spans="2:4" x14ac:dyDescent="0.3">
      <c r="B202" t="s">
        <v>3</v>
      </c>
      <c r="C202">
        <v>7.7</v>
      </c>
      <c r="D202" s="19">
        <v>9.9</v>
      </c>
    </row>
    <row r="203" spans="2:4" x14ac:dyDescent="0.3">
      <c r="B203" t="s">
        <v>4</v>
      </c>
      <c r="C203">
        <v>15.8</v>
      </c>
      <c r="D203" s="19">
        <v>19.7</v>
      </c>
    </row>
    <row r="204" spans="2:4" x14ac:dyDescent="0.3">
      <c r="B204" t="s">
        <v>5</v>
      </c>
      <c r="C204">
        <v>16.600000000000001</v>
      </c>
      <c r="D204" s="19">
        <v>18.100000000000001</v>
      </c>
    </row>
    <row r="205" spans="2:4" x14ac:dyDescent="0.3">
      <c r="B205" t="s">
        <v>6</v>
      </c>
      <c r="C205">
        <v>16.8</v>
      </c>
      <c r="D205" s="19">
        <v>18.3</v>
      </c>
    </row>
    <row r="206" spans="2:4" x14ac:dyDescent="0.3">
      <c r="B206" t="s">
        <v>7</v>
      </c>
      <c r="C206">
        <v>17.399999999999999</v>
      </c>
      <c r="D206" s="19">
        <v>19.399999999999999</v>
      </c>
    </row>
    <row r="207" spans="2:4" x14ac:dyDescent="0.3">
      <c r="B207" t="s">
        <v>8</v>
      </c>
      <c r="C207">
        <v>25.7</v>
      </c>
      <c r="D207" s="19">
        <v>14.6</v>
      </c>
    </row>
    <row r="208" spans="2:4" x14ac:dyDescent="0.3">
      <c r="B208" s="2"/>
    </row>
    <row r="209" spans="2:4" x14ac:dyDescent="0.3">
      <c r="B209" s="24" t="s">
        <v>26</v>
      </c>
    </row>
    <row r="210" spans="2:4" x14ac:dyDescent="0.3">
      <c r="B210" s="2" t="s">
        <v>2</v>
      </c>
      <c r="C210">
        <v>32.799999999999997</v>
      </c>
      <c r="D210" s="19">
        <v>32.9</v>
      </c>
    </row>
    <row r="211" spans="2:4" x14ac:dyDescent="0.3">
      <c r="B211" s="2" t="s">
        <v>9</v>
      </c>
      <c r="C211">
        <v>19.3</v>
      </c>
      <c r="D211" s="19">
        <v>17.8</v>
      </c>
    </row>
    <row r="212" spans="2:4" x14ac:dyDescent="0.3">
      <c r="B212" s="2" t="s">
        <v>10</v>
      </c>
      <c r="C212">
        <v>9.6999999999999993</v>
      </c>
      <c r="D212" s="19">
        <v>11.3</v>
      </c>
    </row>
    <row r="213" spans="2:4" x14ac:dyDescent="0.3">
      <c r="B213" s="2" t="s">
        <v>11</v>
      </c>
      <c r="C213">
        <v>12.5</v>
      </c>
      <c r="D213" s="19">
        <v>12.9</v>
      </c>
    </row>
    <row r="214" spans="2:4" x14ac:dyDescent="0.3">
      <c r="B214" s="2" t="s">
        <v>12</v>
      </c>
      <c r="C214">
        <v>11.9</v>
      </c>
      <c r="D214" s="27">
        <v>11</v>
      </c>
    </row>
    <row r="215" spans="2:4" x14ac:dyDescent="0.3">
      <c r="B215" s="2" t="s">
        <v>13</v>
      </c>
      <c r="C215" s="29">
        <v>13.8</v>
      </c>
      <c r="D215" s="19">
        <v>14.1</v>
      </c>
    </row>
    <row r="216" spans="2:4" x14ac:dyDescent="0.3">
      <c r="B216" s="2"/>
    </row>
    <row r="217" spans="2:4" x14ac:dyDescent="0.3">
      <c r="B217" s="2"/>
    </row>
    <row r="218" spans="2:4" x14ac:dyDescent="0.3">
      <c r="B218" s="2"/>
    </row>
    <row r="219" spans="2:4" x14ac:dyDescent="0.3">
      <c r="B219" s="2"/>
    </row>
    <row r="220" spans="2:4" x14ac:dyDescent="0.3">
      <c r="B220" s="2"/>
    </row>
    <row r="221" spans="2:4" x14ac:dyDescent="0.3">
      <c r="B221" s="2"/>
    </row>
    <row r="222" spans="2:4" x14ac:dyDescent="0.3">
      <c r="B222" s="2"/>
    </row>
    <row r="223" spans="2:4" x14ac:dyDescent="0.3">
      <c r="B223" s="2"/>
    </row>
    <row r="224" spans="2:4" x14ac:dyDescent="0.3">
      <c r="B224" s="2"/>
    </row>
    <row r="225" spans="2:2" x14ac:dyDescent="0.3">
      <c r="B225" s="2"/>
    </row>
    <row r="226" spans="2:2" x14ac:dyDescent="0.3">
      <c r="B226" s="2"/>
    </row>
    <row r="227" spans="2:2" x14ac:dyDescent="0.3">
      <c r="B227" s="2"/>
    </row>
    <row r="228" spans="2:2" x14ac:dyDescent="0.3">
      <c r="B228" s="2"/>
    </row>
    <row r="229" spans="2:2" x14ac:dyDescent="0.3">
      <c r="B229" s="2"/>
    </row>
    <row r="230" spans="2:2" x14ac:dyDescent="0.3">
      <c r="B230" s="2"/>
    </row>
    <row r="231" spans="2:2" x14ac:dyDescent="0.3">
      <c r="B231" s="2"/>
    </row>
    <row r="232" spans="2:2" x14ac:dyDescent="0.3">
      <c r="B232" s="2"/>
    </row>
    <row r="233" spans="2:2" x14ac:dyDescent="0.3">
      <c r="B233" s="2"/>
    </row>
    <row r="234" spans="2:2" x14ac:dyDescent="0.3">
      <c r="B234" s="2"/>
    </row>
    <row r="235" spans="2:2" x14ac:dyDescent="0.3">
      <c r="B235" s="2"/>
    </row>
    <row r="236" spans="2:2" x14ac:dyDescent="0.3">
      <c r="B236" s="2"/>
    </row>
    <row r="237" spans="2:2" x14ac:dyDescent="0.3">
      <c r="B237" s="2"/>
    </row>
    <row r="238" spans="2:2" x14ac:dyDescent="0.3">
      <c r="B238" s="2"/>
    </row>
    <row r="239" spans="2:2" x14ac:dyDescent="0.3">
      <c r="B239" s="2"/>
    </row>
    <row r="240" spans="2:2" x14ac:dyDescent="0.3">
      <c r="B240" s="2"/>
    </row>
    <row r="241" spans="2:2" x14ac:dyDescent="0.3">
      <c r="B241" s="2"/>
    </row>
    <row r="242" spans="2:2" x14ac:dyDescent="0.3">
      <c r="B242" s="2"/>
    </row>
    <row r="243" spans="2:2" x14ac:dyDescent="0.3">
      <c r="B243" s="2"/>
    </row>
    <row r="245" spans="2:2" x14ac:dyDescent="0.3">
      <c r="B245" s="2"/>
    </row>
    <row r="246" spans="2:2" x14ac:dyDescent="0.3">
      <c r="B246" s="2"/>
    </row>
    <row r="247" spans="2:2" x14ac:dyDescent="0.3">
      <c r="B247" s="2"/>
    </row>
    <row r="248" spans="2:2" x14ac:dyDescent="0.3">
      <c r="B248" s="2"/>
    </row>
    <row r="249" spans="2:2" x14ac:dyDescent="0.3">
      <c r="B249" s="2"/>
    </row>
    <row r="250" spans="2:2" x14ac:dyDescent="0.3">
      <c r="B250" s="2"/>
    </row>
    <row r="257" spans="2:2" x14ac:dyDescent="0.3">
      <c r="B257" s="2"/>
    </row>
    <row r="258" spans="2:2" x14ac:dyDescent="0.3">
      <c r="B258" s="2"/>
    </row>
    <row r="259" spans="2:2" x14ac:dyDescent="0.3">
      <c r="B259" s="2"/>
    </row>
    <row r="260" spans="2:2" x14ac:dyDescent="0.3">
      <c r="B260" s="2"/>
    </row>
    <row r="261" spans="2:2" x14ac:dyDescent="0.3">
      <c r="B261" s="2"/>
    </row>
    <row r="262" spans="2:2" x14ac:dyDescent="0.3">
      <c r="B262" s="2"/>
    </row>
    <row r="263" spans="2:2" x14ac:dyDescent="0.3">
      <c r="B263" s="2"/>
    </row>
    <row r="264" spans="2:2" x14ac:dyDescent="0.3">
      <c r="B264" s="2"/>
    </row>
    <row r="265" spans="2:2" x14ac:dyDescent="0.3">
      <c r="B265" s="2"/>
    </row>
    <row r="266" spans="2:2" x14ac:dyDescent="0.3">
      <c r="B266" s="2"/>
    </row>
    <row r="267" spans="2:2" x14ac:dyDescent="0.3">
      <c r="B267" s="2"/>
    </row>
    <row r="268" spans="2:2" x14ac:dyDescent="0.3">
      <c r="B268" s="2"/>
    </row>
    <row r="269" spans="2:2" x14ac:dyDescent="0.3">
      <c r="B269" s="2"/>
    </row>
    <row r="270" spans="2:2" x14ac:dyDescent="0.3">
      <c r="B270" s="2"/>
    </row>
    <row r="271" spans="2:2" x14ac:dyDescent="0.3">
      <c r="B271" s="2"/>
    </row>
    <row r="272" spans="2:2" x14ac:dyDescent="0.3">
      <c r="B272" s="2"/>
    </row>
    <row r="273" spans="2:2" x14ac:dyDescent="0.3">
      <c r="B273" s="2"/>
    </row>
    <row r="274" spans="2:2" x14ac:dyDescent="0.3">
      <c r="B274" s="2"/>
    </row>
    <row r="275" spans="2:2" x14ac:dyDescent="0.3">
      <c r="B275" s="2"/>
    </row>
    <row r="276" spans="2:2" x14ac:dyDescent="0.3">
      <c r="B276" s="2"/>
    </row>
    <row r="277" spans="2:2" x14ac:dyDescent="0.3">
      <c r="B277" s="2"/>
    </row>
    <row r="278" spans="2:2" x14ac:dyDescent="0.3">
      <c r="B278" s="2"/>
    </row>
    <row r="279" spans="2:2" x14ac:dyDescent="0.3">
      <c r="B279" s="2"/>
    </row>
    <row r="280" spans="2:2" x14ac:dyDescent="0.3">
      <c r="B280" s="2"/>
    </row>
    <row r="281" spans="2:2" x14ac:dyDescent="0.3">
      <c r="B281" s="2"/>
    </row>
    <row r="282" spans="2:2" x14ac:dyDescent="0.3">
      <c r="B282" s="2"/>
    </row>
    <row r="283" spans="2:2" x14ac:dyDescent="0.3">
      <c r="B283" s="2"/>
    </row>
    <row r="284" spans="2:2" x14ac:dyDescent="0.3">
      <c r="B284" s="2"/>
    </row>
    <row r="285" spans="2:2" x14ac:dyDescent="0.3">
      <c r="B285" s="2"/>
    </row>
    <row r="286" spans="2:2" x14ac:dyDescent="0.3">
      <c r="B286" s="2"/>
    </row>
    <row r="287" spans="2:2" x14ac:dyDescent="0.3">
      <c r="B287" s="2"/>
    </row>
    <row r="288" spans="2:2" x14ac:dyDescent="0.3">
      <c r="B288" s="2"/>
    </row>
    <row r="289" spans="2:2" x14ac:dyDescent="0.3">
      <c r="B289" s="2"/>
    </row>
    <row r="290" spans="2:2" x14ac:dyDescent="0.3">
      <c r="B290" s="2"/>
    </row>
    <row r="291" spans="2:2" x14ac:dyDescent="0.3">
      <c r="B291" s="2"/>
    </row>
    <row r="292" spans="2:2" x14ac:dyDescent="0.3">
      <c r="B292" s="2"/>
    </row>
    <row r="293" spans="2:2" x14ac:dyDescent="0.3">
      <c r="B293" s="2"/>
    </row>
    <row r="294" spans="2:2" x14ac:dyDescent="0.3">
      <c r="B294" s="2"/>
    </row>
    <row r="295" spans="2:2" x14ac:dyDescent="0.3">
      <c r="B295" s="2"/>
    </row>
    <row r="296" spans="2:2" x14ac:dyDescent="0.3">
      <c r="B296" s="2"/>
    </row>
    <row r="297" spans="2:2" x14ac:dyDescent="0.3">
      <c r="B297" s="2"/>
    </row>
    <row r="298" spans="2:2" x14ac:dyDescent="0.3">
      <c r="B298" s="2"/>
    </row>
    <row r="299" spans="2:2" x14ac:dyDescent="0.3">
      <c r="B299" s="2"/>
    </row>
    <row r="300" spans="2:2" x14ac:dyDescent="0.3">
      <c r="B300" s="2"/>
    </row>
    <row r="301" spans="2:2" x14ac:dyDescent="0.3">
      <c r="B301" s="2"/>
    </row>
    <row r="302" spans="2:2" x14ac:dyDescent="0.3">
      <c r="B302" s="2"/>
    </row>
    <row r="303" spans="2:2" x14ac:dyDescent="0.3">
      <c r="B303" s="2"/>
    </row>
    <row r="304" spans="2:2" x14ac:dyDescent="0.3">
      <c r="B304" s="2"/>
    </row>
    <row r="305" spans="2:2" x14ac:dyDescent="0.3">
      <c r="B305" s="2"/>
    </row>
    <row r="306" spans="2:2" x14ac:dyDescent="0.3">
      <c r="B306" s="2"/>
    </row>
    <row r="307" spans="2:2" x14ac:dyDescent="0.3">
      <c r="B307" s="2"/>
    </row>
    <row r="308" spans="2:2" x14ac:dyDescent="0.3">
      <c r="B308" s="2"/>
    </row>
    <row r="309" spans="2:2" x14ac:dyDescent="0.3">
      <c r="B309" s="2"/>
    </row>
    <row r="310" spans="2:2" x14ac:dyDescent="0.3">
      <c r="B310" s="2"/>
    </row>
    <row r="311" spans="2:2" x14ac:dyDescent="0.3">
      <c r="B311" s="2"/>
    </row>
    <row r="312" spans="2:2" x14ac:dyDescent="0.3">
      <c r="B312" s="2"/>
    </row>
    <row r="313" spans="2:2" x14ac:dyDescent="0.3">
      <c r="B313" s="2"/>
    </row>
    <row r="314" spans="2:2" x14ac:dyDescent="0.3">
      <c r="B314" s="2"/>
    </row>
    <row r="315" spans="2:2" x14ac:dyDescent="0.3">
      <c r="B315" s="2"/>
    </row>
    <row r="316" spans="2:2" x14ac:dyDescent="0.3">
      <c r="B316" s="2"/>
    </row>
    <row r="317" spans="2:2" x14ac:dyDescent="0.3">
      <c r="B317" s="2"/>
    </row>
    <row r="318" spans="2:2" x14ac:dyDescent="0.3">
      <c r="B318" s="2"/>
    </row>
    <row r="319" spans="2:2" x14ac:dyDescent="0.3">
      <c r="B319" s="2"/>
    </row>
    <row r="320" spans="2:2" x14ac:dyDescent="0.3">
      <c r="B320" s="2"/>
    </row>
    <row r="321" spans="2:2" x14ac:dyDescent="0.3">
      <c r="B321" s="2"/>
    </row>
    <row r="322" spans="2:2" x14ac:dyDescent="0.3">
      <c r="B322" s="2"/>
    </row>
    <row r="323" spans="2:2" x14ac:dyDescent="0.3">
      <c r="B323" s="2"/>
    </row>
    <row r="324" spans="2:2" x14ac:dyDescent="0.3">
      <c r="B324" s="2"/>
    </row>
    <row r="325" spans="2:2" x14ac:dyDescent="0.3">
      <c r="B325" s="2"/>
    </row>
    <row r="326" spans="2:2" x14ac:dyDescent="0.3">
      <c r="B326" s="2"/>
    </row>
    <row r="327" spans="2:2" x14ac:dyDescent="0.3">
      <c r="B327" s="2"/>
    </row>
    <row r="328" spans="2:2" x14ac:dyDescent="0.3">
      <c r="B328" s="2"/>
    </row>
    <row r="329" spans="2:2" x14ac:dyDescent="0.3">
      <c r="B329" s="2"/>
    </row>
    <row r="330" spans="2:2" x14ac:dyDescent="0.3">
      <c r="B330" s="2"/>
    </row>
    <row r="331" spans="2:2" x14ac:dyDescent="0.3">
      <c r="B331" s="2"/>
    </row>
    <row r="332" spans="2:2" x14ac:dyDescent="0.3">
      <c r="B332" s="2"/>
    </row>
    <row r="333" spans="2:2" x14ac:dyDescent="0.3">
      <c r="B333" s="2"/>
    </row>
    <row r="334" spans="2:2" x14ac:dyDescent="0.3">
      <c r="B334" s="2"/>
    </row>
    <row r="335" spans="2:2" x14ac:dyDescent="0.3">
      <c r="B335" s="2"/>
    </row>
    <row r="336" spans="2:2" x14ac:dyDescent="0.3">
      <c r="B336" s="2"/>
    </row>
    <row r="337" spans="2:2" x14ac:dyDescent="0.3">
      <c r="B337" s="2"/>
    </row>
    <row r="338" spans="2:2" x14ac:dyDescent="0.3">
      <c r="B338" s="2"/>
    </row>
    <row r="339" spans="2:2" x14ac:dyDescent="0.3">
      <c r="B339" s="2"/>
    </row>
    <row r="340" spans="2:2" x14ac:dyDescent="0.3">
      <c r="B340" s="2"/>
    </row>
    <row r="341" spans="2:2" x14ac:dyDescent="0.3">
      <c r="B341" s="2"/>
    </row>
    <row r="342" spans="2:2" x14ac:dyDescent="0.3">
      <c r="B342" s="2"/>
    </row>
    <row r="343" spans="2:2" x14ac:dyDescent="0.3">
      <c r="B343" s="2"/>
    </row>
    <row r="344" spans="2:2" x14ac:dyDescent="0.3">
      <c r="B344" s="2"/>
    </row>
    <row r="345" spans="2:2" x14ac:dyDescent="0.3">
      <c r="B345" s="2"/>
    </row>
  </sheetData>
  <mergeCells count="17">
    <mergeCell ref="A65:A70"/>
    <mergeCell ref="B65:B70"/>
    <mergeCell ref="A61:F61"/>
    <mergeCell ref="A95:A100"/>
    <mergeCell ref="B95:B100"/>
    <mergeCell ref="A83:A88"/>
    <mergeCell ref="B83:B88"/>
    <mergeCell ref="A89:A94"/>
    <mergeCell ref="B89:B94"/>
    <mergeCell ref="A71:A76"/>
    <mergeCell ref="B71:B76"/>
    <mergeCell ref="A77:A82"/>
    <mergeCell ref="B77:B82"/>
    <mergeCell ref="A62:F62"/>
    <mergeCell ref="A63:C64"/>
    <mergeCell ref="D63:E63"/>
    <mergeCell ref="F63:F64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wt1</vt:lpstr>
      <vt:lpstr>wt2_IRD040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Renārs Felcis</dc:creator>
  <cp:lastModifiedBy>Renārs Felcis</cp:lastModifiedBy>
  <dcterms:created xsi:type="dcterms:W3CDTF">2022-01-05T11:46:33Z</dcterms:created>
  <dcterms:modified xsi:type="dcterms:W3CDTF">2023-12-27T14:55:39Z</dcterms:modified>
</cp:coreProperties>
</file>